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11310" windowHeight="6465" activeTab="0"/>
  </bookViews>
  <sheets>
    <sheet name="BS  " sheetId="1" r:id="rId1"/>
    <sheet name="IS" sheetId="2" r:id="rId2"/>
    <sheet name="SCE" sheetId="3" r:id="rId3"/>
    <sheet name="Cashflow" sheetId="4" r:id="rId4"/>
    <sheet name="Explanatory Notes" sheetId="5" r:id="rId5"/>
  </sheets>
  <definedNames>
    <definedName name="_Order1" hidden="1">255</definedName>
    <definedName name="_Order2" hidden="1">255</definedName>
    <definedName name="_xlnm.Print_Area" localSheetId="0">'BS  '!$B$2:$D$53</definedName>
    <definedName name="_xlnm.Print_Area" localSheetId="3">'Cashflow'!$B$2:$D$49</definedName>
    <definedName name="_xlnm.Print_Area" localSheetId="4">'Explanatory Notes'!$B$2:$I$291</definedName>
    <definedName name="_xlnm.Print_Area" localSheetId="1">'IS'!$B$2:$G$47</definedName>
    <definedName name="_xlnm.Print_Area" localSheetId="2">'SCE'!$B$2:$M$33</definedName>
    <definedName name="_xlnm.Print_Titles" localSheetId="4">'Explanatory Notes'!$2:$5</definedName>
    <definedName name="_xlnm.Print_Titles">$A$1:$A$1</definedName>
  </definedNames>
  <calcPr fullCalcOnLoad="1"/>
</workbook>
</file>

<file path=xl/sharedStrings.xml><?xml version="1.0" encoding="utf-8"?>
<sst xmlns="http://schemas.openxmlformats.org/spreadsheetml/2006/main" count="402" uniqueCount="303">
  <si>
    <t>On 09 January 2007, the Company entered into a conditional Shares Sales Agreement with LH Commercials Pte Ltd ("LHC") a wholly owned subsidiary of Lien Hoe Corporation Berhad for the proposed acquisition of  the entire issued and paid up capital of Advantage Equity Sdn Bhd comprising of 100,000,000 ordinary shares of RM1.00 each from LHC for a cash consideration of RM94,709,627 ("Proposed Acquisition").</t>
  </si>
  <si>
    <t>The Group's investment properties in Holiday Plaza is expected to generate steady rental income in the current financial year. Rental income will increase significantly with the acquisition of Kompleks Lien Hoe,  expected to be completed in the quarter ending 30 June 2007, and the Group is expected to record an improved performance in the current financial year ending 31 March 2008.</t>
  </si>
  <si>
    <t>For the financial year ended 31 March 2007, the property investment activities (which only commenced in October 2006) generated revenues of RM6.95 million with net profit after taxation of RM2.34 million. The Group, however, recorded a consolidated net loss of RM1.77 million for the year due to losses of RM4.11 million attributable to the discontinued garment operation.</t>
  </si>
  <si>
    <t>The Group recorded a higher profit before taxation of RM2.60 million in the current quarter compared to a profit before taxation of RM0.41 million in the immediately preceding quarter principally due to higher rental income and lower operating expenses in the current quarter.</t>
  </si>
  <si>
    <t>The Condensed Consolidated Income Statements should be read in conjunction with the annual audited financial statements of the Group for the financial year ended 31 March 2006 and the explanatory notes attached to the Interim Financial Statements.</t>
  </si>
  <si>
    <t>Pursuant to a Supplemental Agreement dated 13 October 2006 (as announced on 13 October 2006) between the Company and Abdul Halim bin Abdul Karim ("Purchaser"), the Purchaser undertakes to procure Orlando Corporation Sdn Bhd ("OCSB") to repay the sum of RM20.0 million due to the Company. To date, OCSB has repaid a sum of RM4.988 million.</t>
  </si>
  <si>
    <t>Cash flows generated from / (used in) :</t>
  </si>
  <si>
    <t>The Condensed Consolidated Cash Flow Statements should be read in conjunction with the annual audited financial statements of the Group for the financial year ended 31 March 2006 and the explanatory notes attached to the Interim Financial Statements.</t>
  </si>
  <si>
    <t>CONDENSED CONSOLIDATED CASH FLOW STATEMENTS</t>
  </si>
  <si>
    <t>The Condensed Consolidated Balance Sheets should be read in conjunction with the annual audited financial statements of the Group for the financial year ended 31 March 2006  and the accompanying explanatory notes to the interim financial statements.</t>
  </si>
  <si>
    <t>Subsequent to the disposal of the Group's IT and garments businesses, the Company acquired certain investment properties. However, rental income for the year ended 31 March 2007 from the investment properties only commenced on completion of the acquisition in October 2006.</t>
  </si>
  <si>
    <t>On 13 October 2006, the Company completed the disposal of the entire issued and paid-up capital of Orlando Corporation Sdn Bhd ("OCSB") comprising 750,000 ordinary shares of RM1.00 each for a nominal consideration of RM1.00</t>
  </si>
  <si>
    <t>The amount of capital commitment as at 31 March 2007  is as follows:-</t>
  </si>
  <si>
    <t>Subsequent to the completion of the disposal of the garment business on 13 October 2006, the Group is principally involved in property investment through the acquisition of properties in Holiday Plaza in Johor Bahru.</t>
  </si>
  <si>
    <t>Profit from continuing operations (sen)</t>
  </si>
  <si>
    <t>Profit for the period (sen)</t>
  </si>
  <si>
    <t>The Group's bank borrowings (all short term) as at 31 March 2007 are as follows:</t>
  </si>
  <si>
    <t>There are no borrowings denominated in foreign currencies.</t>
  </si>
  <si>
    <t>Year ended 31 / 03 / 2007</t>
  </si>
  <si>
    <t>Eliminations</t>
  </si>
  <si>
    <t>Year ended 31 / 03 / 2006</t>
  </si>
  <si>
    <t>There were no changes in estimates which have a material effect on the results of the current quarter and financial year under review.</t>
  </si>
  <si>
    <t>No dividend has been paid in the financial year under review.</t>
  </si>
  <si>
    <t>By order of the Board</t>
  </si>
  <si>
    <t>Wong Yeow Chor</t>
  </si>
  <si>
    <t>Secretary</t>
  </si>
  <si>
    <t>28 May 2007</t>
  </si>
  <si>
    <t>Perduren (M) Berhad</t>
  </si>
  <si>
    <t>Profit forecast</t>
  </si>
  <si>
    <t>Status of corporate proposals</t>
  </si>
  <si>
    <t>Total</t>
  </si>
  <si>
    <t>External sales</t>
  </si>
  <si>
    <t>Inter segment sales</t>
  </si>
  <si>
    <t>Total sales</t>
  </si>
  <si>
    <t>Segment results</t>
  </si>
  <si>
    <t>Net financing cost</t>
  </si>
  <si>
    <t>Borrowings and debts securities</t>
  </si>
  <si>
    <t>Off balance sheet financial instruments</t>
  </si>
  <si>
    <t>Segmental reporting</t>
  </si>
  <si>
    <t>Changes in contingent liabilities</t>
  </si>
  <si>
    <t>Net decrease in cash and cash equivalents</t>
  </si>
  <si>
    <t>Capital commitments</t>
  </si>
  <si>
    <t xml:space="preserve"> </t>
  </si>
  <si>
    <t>Changes in estimates</t>
  </si>
  <si>
    <t>Non distributable</t>
  </si>
  <si>
    <t>Distributable</t>
  </si>
  <si>
    <t>Retained profits / (Accumulated losses)</t>
  </si>
  <si>
    <t>Revenue</t>
  </si>
  <si>
    <t>The business of the Group was not affected by any significant seasonal and cyclical factors during the financial period under review.</t>
  </si>
  <si>
    <t>Deferred tax liabilities</t>
  </si>
  <si>
    <t xml:space="preserve">Profit before tax </t>
  </si>
  <si>
    <t>Attributable to: -</t>
  </si>
  <si>
    <t>Equity holders of the parent</t>
  </si>
  <si>
    <t>Total equity</t>
  </si>
  <si>
    <t>TOTAL EQUITY AND LIABILITIES</t>
  </si>
  <si>
    <t>TOTAL ASSETS</t>
  </si>
  <si>
    <t>The interim financial statements should be read in conjunction with the audited financial statements for the year ended 31 March 2006.  The explanatory notes attached to the interim financial statements provide an explanation of events and transactions that are significant to an understanding of the changes in the financial position and performance of the Company since the year ended 31 March 2006.</t>
  </si>
  <si>
    <t>Changes in accounting policies</t>
  </si>
  <si>
    <t>FRS 101</t>
  </si>
  <si>
    <t>Presentation of Financial Statements</t>
  </si>
  <si>
    <t>FRS 102</t>
  </si>
  <si>
    <t>FRS 108</t>
  </si>
  <si>
    <t>FRS 110</t>
  </si>
  <si>
    <t>Events after the Balance Sheet Date</t>
  </si>
  <si>
    <t>FRS 116</t>
  </si>
  <si>
    <t>Property, Plant and Equipment</t>
  </si>
  <si>
    <t>FRS 121</t>
  </si>
  <si>
    <t>The Effects of Changes in Foreign Exchange Rates</t>
  </si>
  <si>
    <t>FRS 132</t>
  </si>
  <si>
    <t>Financial Instruments: Disclosure and Presentation</t>
  </si>
  <si>
    <t>FRS 133</t>
  </si>
  <si>
    <t>Earnings Per Share</t>
  </si>
  <si>
    <t>FRS 136</t>
  </si>
  <si>
    <t>Impairment of Assets</t>
  </si>
  <si>
    <t>FRS 117</t>
  </si>
  <si>
    <t>Leases</t>
  </si>
  <si>
    <t>FRS 124</t>
  </si>
  <si>
    <t>Related Party Disclosures</t>
  </si>
  <si>
    <t>FRS 5</t>
  </si>
  <si>
    <t>FRS 127</t>
  </si>
  <si>
    <t>Consolidated and Separate Financial Statements</t>
  </si>
  <si>
    <t>FRS 140</t>
  </si>
  <si>
    <t>Investment Property</t>
  </si>
  <si>
    <t>Operating expenses</t>
  </si>
  <si>
    <t>Minority interests</t>
  </si>
  <si>
    <t>Finance lease and hire purchase liabilities</t>
  </si>
  <si>
    <t>Cost of sales</t>
  </si>
  <si>
    <t>Gross profit</t>
  </si>
  <si>
    <t>Other operating income</t>
  </si>
  <si>
    <t>Finance  cost</t>
  </si>
  <si>
    <t>Cash and bank balances</t>
  </si>
  <si>
    <t>Continuing Operations</t>
  </si>
  <si>
    <t>( formerly known as Formis (Malaysia) Berhad)</t>
  </si>
  <si>
    <t>PERDUREN (M) BERHAD (Company No. 236800-T)</t>
  </si>
  <si>
    <t>CONDENSED CONSOLIDATED BALANCE SHEETS</t>
  </si>
  <si>
    <t>(UNAUDITED)</t>
  </si>
  <si>
    <t>31 / 03 / 2007</t>
  </si>
  <si>
    <t>31 / 03 / 2006</t>
  </si>
  <si>
    <t xml:space="preserve"> (AUDITED)</t>
  </si>
  <si>
    <t>RM ' 000</t>
  </si>
  <si>
    <t>ASSETS</t>
  </si>
  <si>
    <t xml:space="preserve">   Investment property</t>
  </si>
  <si>
    <t xml:space="preserve">   Property, plant and equipment</t>
  </si>
  <si>
    <t xml:space="preserve">   Other investments</t>
  </si>
  <si>
    <t xml:space="preserve">   Inventories</t>
  </si>
  <si>
    <t xml:space="preserve">   Receivables, deposits and prepayments</t>
  </si>
  <si>
    <t xml:space="preserve">   Short term investments</t>
  </si>
  <si>
    <t xml:space="preserve">   Deposits, bank and cash balances</t>
  </si>
  <si>
    <t>EQUITY AND LIABILITIES</t>
  </si>
  <si>
    <t xml:space="preserve">   Share capital</t>
  </si>
  <si>
    <t xml:space="preserve">   Reserves</t>
  </si>
  <si>
    <t xml:space="preserve">   Bank borrowings</t>
  </si>
  <si>
    <t xml:space="preserve">   Deferred tax liabilities</t>
  </si>
  <si>
    <t xml:space="preserve">   Payables, deposits and accruals</t>
  </si>
  <si>
    <t xml:space="preserve">   Tax liabilities</t>
  </si>
  <si>
    <t>The assets and liabilities of OCSB on disposal are as follows :</t>
  </si>
  <si>
    <t>FRS101 :  Presentation of Financial Statements</t>
  </si>
  <si>
    <t>(b)</t>
  </si>
  <si>
    <t>FRS 5 : Non-Current Assets Held For Sale and Discontinued Operations</t>
  </si>
  <si>
    <t>Prior to 01 January 2006, the Group would have recognised a discontinued operation at the earlier of the date the Group enters into a binding sale agreement and the date the board of directors approved and announced a formal disposal plan. FRS 5 requires a component of an entity to be classified as discontinued when the criteria to be classified as held for sale have been met or it has been disposed of.</t>
  </si>
  <si>
    <t>An item is classified as held for sale if its carrying amount will be recovered principally through a sale transaction rather than through continuing use. The assets and liabilities of a discontinued operation that are classified as held for sale are measured in accordance with FRS 5. Immediately before classification as held for sale, the carrying amounts of all the assets and liabilities in the disposal group is measured in accordance with applicable FRSs. Then, on initial classification as held for sale, the disposal group is recognised at the lower of carrying amount and fair value less costs to sell.</t>
  </si>
  <si>
    <t>Discontinued operations</t>
  </si>
  <si>
    <t>Continuing operations</t>
  </si>
  <si>
    <t>Quarter ended</t>
  </si>
  <si>
    <t>Year ended</t>
  </si>
  <si>
    <t>Other income</t>
  </si>
  <si>
    <t>Income tax expense</t>
  </si>
  <si>
    <t>Profit for the period from</t>
  </si>
  <si>
    <t xml:space="preserve">   continuing operations</t>
  </si>
  <si>
    <t>Profit / (loss) for the period from</t>
  </si>
  <si>
    <t xml:space="preserve">   discontinued operations</t>
  </si>
  <si>
    <t>Profit / ( loss) for the period</t>
  </si>
  <si>
    <t>Earnings per share attributable to</t>
  </si>
  <si>
    <t xml:space="preserve">   equity holders of the parent :</t>
  </si>
  <si>
    <t>Sale of unquoted investments and properties</t>
  </si>
  <si>
    <t>There were no sales of unquoted investments and properties except for disposal of investment in Orlando Corporation Sdn Bhd, as disclosed in Note A12, which resulted in a loss on disposal of RM2.74 million.</t>
  </si>
  <si>
    <t>Quoted securities</t>
  </si>
  <si>
    <t>B4.</t>
  </si>
  <si>
    <t>B5.</t>
  </si>
  <si>
    <t>B6.</t>
  </si>
  <si>
    <t>B7.</t>
  </si>
  <si>
    <t>B8.</t>
  </si>
  <si>
    <t>Net loss for the financial year</t>
  </si>
  <si>
    <t>Net profit for the financial year</t>
  </si>
  <si>
    <t>Basic earnings per share are calculated by dividng profit for the period attributable to ordinary equity holders of the parent by the weighted average number of ordinary shares in issue during the period, excluding any treasury shares held by the Company.</t>
  </si>
  <si>
    <t>From continuing operations</t>
  </si>
  <si>
    <t>From discontinued operations</t>
  </si>
  <si>
    <t>Weighted average number of</t>
  </si>
  <si>
    <t xml:space="preserve">   ordinary shares in issue ('000)</t>
  </si>
  <si>
    <t>Profit / (loss) attributable to equity</t>
  </si>
  <si>
    <t>Basic earnings per share for :</t>
  </si>
  <si>
    <t>Profit / (loss) from discontinued</t>
  </si>
  <si>
    <t xml:space="preserve">   operations (sen)</t>
  </si>
  <si>
    <t>Basic, for profit from continuing</t>
  </si>
  <si>
    <t>Basic, for profit from discontinued</t>
  </si>
  <si>
    <t>n/a</t>
  </si>
  <si>
    <t>Share Based Payment</t>
  </si>
  <si>
    <t>The current period’s presentation of the Group's financial statements is based on the revised requirements of FRS 101 with comparative figures restated to conform with the current period's presentation.</t>
  </si>
  <si>
    <t>There are no revalued assets as at 31 March 2007</t>
  </si>
  <si>
    <t>Net assets attributable to discontinued operations</t>
  </si>
  <si>
    <t>Investing activities</t>
  </si>
  <si>
    <t>Total cash flows</t>
  </si>
  <si>
    <t>Operating activities</t>
  </si>
  <si>
    <t>Financing activities</t>
  </si>
  <si>
    <t xml:space="preserve">Loss on disposal of </t>
  </si>
  <si>
    <t>A12.</t>
  </si>
  <si>
    <t>The revenue, results and cash flows attributable to the discontinued operation are as follows : -</t>
  </si>
  <si>
    <t>A13.</t>
  </si>
  <si>
    <t>A14.</t>
  </si>
  <si>
    <t>B.</t>
  </si>
  <si>
    <t>B1.</t>
  </si>
  <si>
    <t>Material change in profit before taxation</t>
  </si>
  <si>
    <t>B2.</t>
  </si>
  <si>
    <t>B3.</t>
  </si>
  <si>
    <t>Explanatory notes for variance between actual and forecasted profits are not applicable as the Group has not issued any profit forecast in a public document.</t>
  </si>
  <si>
    <t>Current taxation</t>
  </si>
  <si>
    <t xml:space="preserve">   Malaysian income tax</t>
  </si>
  <si>
    <t>The Group's effective tax rate for the current financial quarter and year is higher than the statutory tax rate as profits of the company cannot be set-off against losses of other subsidiaries for tax purposes as these subsidiaries have not able to satisfy the conditions for group relief and certain expenses were disallowed for tax deductions.</t>
  </si>
  <si>
    <t>INTERIM FINANCIAL STATEMENTS -  31 MARCH 2007</t>
  </si>
  <si>
    <t>Equity attributable to equity holders of the parent</t>
  </si>
  <si>
    <t>Current liabilities</t>
  </si>
  <si>
    <t>Non-current liabilities</t>
  </si>
  <si>
    <t>Non-current assets</t>
  </si>
  <si>
    <t>Current assets</t>
  </si>
  <si>
    <t>Total liabilities</t>
  </si>
  <si>
    <t>A.</t>
  </si>
  <si>
    <t>The significant accounting policies adopted are consistent with those of the audited financial statements for the financial year ended 31 March 2006 except for the adoption of the following new / revised FRSs that are effective for accounting periods beginning on or after 1 January 2006.</t>
  </si>
  <si>
    <t>Other than the adoption of FRS 5 and 101, the adoption of the new / revised FRSs does not have significant financial impact on the Group.  The principal effects of the changes in accounting policies resulting from the adoption of the new / revised FRSs are summarised below:</t>
  </si>
  <si>
    <t>Loss before tax</t>
  </si>
  <si>
    <t>There are no material events subsequent to the end of the financial period that have not been reflected in the financial statements for the interim period.</t>
  </si>
  <si>
    <t>Year ended 31 March 2007</t>
  </si>
  <si>
    <t>Property Investment</t>
  </si>
  <si>
    <t>Information Technology</t>
  </si>
  <si>
    <t>Garments</t>
  </si>
  <si>
    <t>Year ended 31 March 2006</t>
  </si>
  <si>
    <t>A1.</t>
  </si>
  <si>
    <t>A2.</t>
  </si>
  <si>
    <t>The adoption of the revised FRS 101 has affected the presentation of minority interest on the financial statements and other disclosures. In the consolidated balance sheet, minority interests are now presented within total equity. In the consolidated income statement, minority interest are presented as an allocation of the total profit or loss for the period. A similar requirement is also applicable to the statement of change in equity where it requires disclosure, on the face of the statement of change in equity, total recognised income and expenses for the period, showing separately the amount attributable to equity holders of the parent and to minority interest.</t>
  </si>
  <si>
    <t>The auditors' report on the financial statements for the financial year ended 31 March 2006 were not subject to any audit qualification.</t>
  </si>
  <si>
    <t>A3.</t>
  </si>
  <si>
    <t>A4.</t>
  </si>
  <si>
    <t>A5.</t>
  </si>
  <si>
    <t>A6.</t>
  </si>
  <si>
    <t>A7.</t>
  </si>
  <si>
    <t>A8.</t>
  </si>
  <si>
    <t>A9.</t>
  </si>
  <si>
    <t>A10.</t>
  </si>
  <si>
    <t>A11.</t>
  </si>
  <si>
    <t>Discontinued Operations</t>
  </si>
  <si>
    <t>As at 31 March 2007</t>
  </si>
  <si>
    <t>As at 31 March 2006</t>
  </si>
  <si>
    <t>Share premium</t>
  </si>
  <si>
    <t>Revaluation reserve</t>
  </si>
  <si>
    <t>Capital reserve</t>
  </si>
  <si>
    <t>Minority interest</t>
  </si>
  <si>
    <t>Company</t>
  </si>
  <si>
    <t>Cash and cash equivalents comprise:-</t>
  </si>
  <si>
    <t>Bank overdraft/ borrowings</t>
  </si>
  <si>
    <t>Profit before tax</t>
  </si>
  <si>
    <t xml:space="preserve">(b) </t>
  </si>
  <si>
    <t>The interim financial statements are unaudited and have been prepared in accordance with the requirements of Financial Reporting Standard ("FRS") 134, Interim Financial Reporting and paragraph 9.22 of the Listing Requirements of Bursa Malaysia Securities Berhad.</t>
  </si>
  <si>
    <t>Non-Current Assets Held For Sale and Discontinued Operations</t>
  </si>
  <si>
    <t>Interests In Joint Ventures</t>
  </si>
  <si>
    <t>Qualification of auditors' report on preceeding annual financial statements</t>
  </si>
  <si>
    <t>FRS 2</t>
  </si>
  <si>
    <t>FRS 3</t>
  </si>
  <si>
    <t>Business Combinations</t>
  </si>
  <si>
    <t>FRS 128</t>
  </si>
  <si>
    <t>FRS 131</t>
  </si>
  <si>
    <t>Investments In Associates</t>
  </si>
  <si>
    <t>FRS 138</t>
  </si>
  <si>
    <t>Intangible Assets</t>
  </si>
  <si>
    <t>Accounting Policies, Changes in Accounting Estimates and Errors</t>
  </si>
  <si>
    <t>Revised FRSs which will be adopted from the financial period beginning 1 April 2007 are:</t>
  </si>
  <si>
    <t>Unusual items due to their nature , size and incidence</t>
  </si>
  <si>
    <t>Short term deposits with licensed banks</t>
  </si>
  <si>
    <t>As at</t>
  </si>
  <si>
    <t xml:space="preserve">As at </t>
  </si>
  <si>
    <t>Current Assets</t>
  </si>
  <si>
    <t>Inventories</t>
  </si>
  <si>
    <t>Current Liabilities</t>
  </si>
  <si>
    <t>Share capital</t>
  </si>
  <si>
    <t>Basis of preparation</t>
  </si>
  <si>
    <t>(a)</t>
  </si>
  <si>
    <t>Dividends</t>
  </si>
  <si>
    <t>Seasonal and cyclical factors</t>
  </si>
  <si>
    <t>Debt and equity securities</t>
  </si>
  <si>
    <t>Dividends paid</t>
  </si>
  <si>
    <t>Carrying amount of revalued assets</t>
  </si>
  <si>
    <t>Subsequent events</t>
  </si>
  <si>
    <t>Changes in the composition of the company</t>
  </si>
  <si>
    <t>Review of performance</t>
  </si>
  <si>
    <t>Current year prospects</t>
  </si>
  <si>
    <t>During the year ended 31 March 2007, the Group completed the disposal of its garment business. Losses from operations of the business up to disposal together with loss on disposal amounted to RM4.11 million.</t>
  </si>
  <si>
    <t>Approved and contracted for  (*)</t>
  </si>
  <si>
    <t>Net cash used in financing activities</t>
  </si>
  <si>
    <t>B9.</t>
  </si>
  <si>
    <t>Bank Overdraft ( Secured)</t>
  </si>
  <si>
    <t>There were no off balance sheet financial instruments as at the date of issuance of this interim financial statements.</t>
  </si>
  <si>
    <t>Material litigation</t>
  </si>
  <si>
    <t>The Group is not engaged in any material litigation as at the date of issuance of this interim financial statements.</t>
  </si>
  <si>
    <t>No dividends have been declared for the financial year ended 31 March 2007.</t>
  </si>
  <si>
    <t>Earnings / (loss) per ordinary share</t>
  </si>
  <si>
    <t xml:space="preserve">  holders of the parent (RM ' 000)</t>
  </si>
  <si>
    <t>B10.</t>
  </si>
  <si>
    <t>B11.</t>
  </si>
  <si>
    <t>B12.</t>
  </si>
  <si>
    <t>B13.</t>
  </si>
  <si>
    <t>Net cash generated from operating activities</t>
  </si>
  <si>
    <t>Net cash used in investing activities</t>
  </si>
  <si>
    <t>Effects of exchange rate changes</t>
  </si>
  <si>
    <t>Cash and cash equivalents beginning of financial year</t>
  </si>
  <si>
    <t xml:space="preserve">   As previously reported</t>
  </si>
  <si>
    <t xml:space="preserve">   Effect of change in exchange rates</t>
  </si>
  <si>
    <t>Cash and cash equivalents at end of financial year</t>
  </si>
  <si>
    <t>EXPLANATORY NOTES PURSUANT TO APPENDIX 9B OF THE LISTING REQUIREMENTS OF BURSA MALAYSIA SECURITIES BERHAD</t>
  </si>
  <si>
    <t>EXPLANATORY NOTES PURSUANT TO FRS 134</t>
  </si>
  <si>
    <t>Term Loan (Unsecured)</t>
  </si>
  <si>
    <t>There are no diluted earnings per share as the Company does not have any potential dilutive ordinary shares outstanding as at 31 March 2007.</t>
  </si>
  <si>
    <t>Basic, for profit for the period (sen)</t>
  </si>
  <si>
    <t>Diluted</t>
  </si>
  <si>
    <t>Operating  expenses</t>
  </si>
  <si>
    <t>Disposal of subsidiaries</t>
  </si>
  <si>
    <t>Gain on disposal</t>
  </si>
  <si>
    <t>There were no acquisition of quoted securities during the financial quarter and year ended 31 March 2007 and no investments in quoted securities as at the end of the financial year.</t>
  </si>
  <si>
    <t>There were no issuance and repayment of debt and equity securities, share buy-backs, share cancellations, shares held as treasury shares and resale of treasury shares during the financial year under review.</t>
  </si>
  <si>
    <t>Corporate guarantees issued to financial institutions in respect of credit facilities granted to subsidiaries of the Company</t>
  </si>
  <si>
    <t xml:space="preserve">Pursuant to the Shares Sale Agreement dated 09 January 2007, for the acquisition of the entire issued and paid up capital of Advantage Equity Sdn Bhd as disclosed in Note B8(b) below. </t>
  </si>
  <si>
    <t>(*)</t>
  </si>
  <si>
    <t>Sale proceeds</t>
  </si>
  <si>
    <t>Exchange fluctuation reserve</t>
  </si>
  <si>
    <t>Reserve on consolidation</t>
  </si>
  <si>
    <t>Net (loss) / gain not recognised</t>
  </si>
  <si>
    <t xml:space="preserve">   in income statement</t>
  </si>
  <si>
    <t>As at 01 April 2006</t>
  </si>
  <si>
    <t>As at 01 April 2005</t>
  </si>
  <si>
    <t>CONDENSED CONSOLIDATED STATEMENTS OF CHANGES IN EQUITY</t>
  </si>
  <si>
    <t>The Condensed Consolidated Statements of Changes in Equity should be read in conjunction with the annual audited financial statements of the Group for the financial year ended 31 March 2006  and the accompanying explanation notes to the interim financial statements.</t>
  </si>
  <si>
    <t>CONDENSED CONSOLIDATED INCOME STATEMENTS</t>
  </si>
  <si>
    <t>The shareholders of the Company had approved the Proposed Acquisition on 22 March 2007 and the Proposed Acquisition is expected to be completed in the quarter ending 30 June 2007.</t>
  </si>
  <si>
    <t>(formerly known as Formis (Malaysia) Berhad)</t>
  </si>
  <si>
    <t>Total attributable  to Equity holders of  the parent</t>
  </si>
  <si>
    <t>Minority    interests</t>
  </si>
</sst>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0.0000"/>
    <numFmt numFmtId="174" formatCode="#,##0.0_);\(#,##0.0\)"/>
    <numFmt numFmtId="175" formatCode="#,##0.000"/>
    <numFmt numFmtId="176" formatCode="#,##0.0"/>
    <numFmt numFmtId="177" formatCode="#,##0.00000"/>
    <numFmt numFmtId="178" formatCode="#,##0.000000"/>
    <numFmt numFmtId="179" formatCode="[$-409]dddd\,\ mmmm\ dd\,\ yyyy"/>
    <numFmt numFmtId="180" formatCode="#,##0.000000000"/>
    <numFmt numFmtId="181" formatCode="#,##0.000_);\(#,##0.000\)"/>
    <numFmt numFmtId="182" formatCode="#,##0.0000_);\(#,##0.0000\)"/>
    <numFmt numFmtId="183" formatCode="0.00_);\(0.00\)"/>
    <numFmt numFmtId="184" formatCode="0.0"/>
    <numFmt numFmtId="185" formatCode="0.000"/>
    <numFmt numFmtId="186" formatCode="0.0000"/>
    <numFmt numFmtId="187" formatCode="_(* #,##0.0_);_(* \(#,##0.0\);_(* &quot;-&quot;??_);_(@_)"/>
    <numFmt numFmtId="188" formatCode="#,##0.0_);[Red]\(#,##0.0\)"/>
    <numFmt numFmtId="189" formatCode="_(* #,##0.000_);_(* \(#,##0.000\);_(* &quot;-&quot;??_);_(@_)"/>
    <numFmt numFmtId="190" formatCode="_(* #,##0.0000_);_(* \(#,##0.0000\);_(* &quot;-&quot;??_);_(@_)"/>
    <numFmt numFmtId="191" formatCode="_(* #,##0.00000_);_(* \(#,##0.00000\);_(* &quot;-&quot;??_);_(@_)"/>
    <numFmt numFmtId="192" formatCode="_(* #,##0.000000_);_(* \(#,##0.000000\);_(* &quot;-&quot;??_);_(@_)"/>
    <numFmt numFmtId="193" formatCode="_(* #,##0.0000000_);_(* \(#,##0.0000000\);_(* &quot;-&quot;??_);_(@_)"/>
    <numFmt numFmtId="194" formatCode="_(* #,##0.00000000_);_(* \(#,##0.00000000\);_(* &quot;-&quot;??_);_(@_)"/>
    <numFmt numFmtId="195" formatCode="_(* #,##0.000000000_);_(* \(#,##0.000000000\);_(* &quot;-&quot;??_);_(@_)"/>
    <numFmt numFmtId="196" formatCode="_(* #,##0.0000000000_);_(* \(#,##0.0000000000\);_(* &quot;-&quot;??_);_(@_)"/>
    <numFmt numFmtId="197" formatCode="_(* #,##0.00000000000_);_(* \(#,##0.00000000000\);_(* &quot;-&quot;??_);_(@_)"/>
    <numFmt numFmtId="198" formatCode="mmm/yyyy"/>
    <numFmt numFmtId="199" formatCode="[$-409]d\-mmm\-yy;@"/>
    <numFmt numFmtId="200" formatCode="&quot;Yes&quot;;&quot;Yes&quot;;&quot;No&quot;"/>
    <numFmt numFmtId="201" formatCode="&quot;True&quot;;&quot;True&quot;;&quot;False&quot;"/>
    <numFmt numFmtId="202" formatCode="&quot;On&quot;;&quot;On&quot;;&quot;Off&quot;"/>
    <numFmt numFmtId="203" formatCode="[$€-2]\ #,##0.00_);[Red]\([$€-2]\ #,##0.00\)"/>
    <numFmt numFmtId="204" formatCode="&quot;RM&quot;#,##0_);\(&quot;RM&quot;#,##0\)"/>
    <numFmt numFmtId="205" formatCode="&quot;RM&quot;#,##0_);[Red]\(&quot;RM&quot;#,##0\)"/>
    <numFmt numFmtId="206" formatCode="&quot;RM&quot;#,##0.00_);\(&quot;RM&quot;#,##0.00\)"/>
    <numFmt numFmtId="207" formatCode="&quot;RM&quot;#,##0.00_);[Red]\(&quot;RM&quot;#,##0.00\)"/>
    <numFmt numFmtId="208" formatCode="_(&quot;RM&quot;* #,##0_);_(&quot;RM&quot;* \(#,##0\);_(&quot;RM&quot;* &quot;-&quot;_);_(@_)"/>
    <numFmt numFmtId="209" formatCode="_(&quot;RM&quot;* #,##0.00_);_(&quot;RM&quot;* \(#,##0.00\);_(&quot;RM&quot;* &quot;-&quot;??_);_(@_)"/>
    <numFmt numFmtId="210" formatCode="0.0%"/>
    <numFmt numFmtId="211" formatCode="_(* #,##0.000_);_(* \(#,##0.000\);_(* &quot;-&quot;???_);_(@_)"/>
    <numFmt numFmtId="212" formatCode="0_);[Red]\(0\)"/>
    <numFmt numFmtId="213" formatCode="mmmm\-yy"/>
    <numFmt numFmtId="214" formatCode="#,##0.00000000_);[Red]\(#,##0.00000000\)"/>
    <numFmt numFmtId="215" formatCode="#,##0\ _$;[Red]\-#,##0\ _$"/>
    <numFmt numFmtId="216" formatCode="#,##0.00\ _$;[Red]\-#,##0.00\ _$"/>
    <numFmt numFmtId="217" formatCode="#,##0.00;[Red]#,##0.00"/>
    <numFmt numFmtId="218" formatCode="0.000000"/>
    <numFmt numFmtId="219" formatCode="0.00000"/>
    <numFmt numFmtId="220" formatCode="#,##0.0000000"/>
    <numFmt numFmtId="221" formatCode="#,##0.00000000000_);\(#,##0.00000000000\)"/>
    <numFmt numFmtId="222" formatCode="#,##0.000000000_);\(#,##0.000000000\)"/>
    <numFmt numFmtId="223" formatCode="[$-409]mmmm\-yy;@"/>
    <numFmt numFmtId="224" formatCode="_-* #,##0.0_-;\-* #,##0.0_-;_-* &quot;-&quot;?_-;_-@_-"/>
    <numFmt numFmtId="225" formatCode="[$-409]mmm\-yy;@"/>
    <numFmt numFmtId="226" formatCode="mmm\-yyyy"/>
  </numFmts>
  <fonts count="16">
    <font>
      <sz val="10"/>
      <name val="Arial"/>
      <family val="0"/>
    </font>
    <font>
      <sz val="12"/>
      <name val="Times New Roman"/>
      <family val="1"/>
    </font>
    <font>
      <u val="single"/>
      <sz val="10"/>
      <color indexed="36"/>
      <name val="Arial"/>
      <family val="2"/>
    </font>
    <font>
      <u val="single"/>
      <sz val="10"/>
      <color indexed="12"/>
      <name val="Arial"/>
      <family val="2"/>
    </font>
    <font>
      <b/>
      <sz val="12"/>
      <name val="Arial"/>
      <family val="2"/>
    </font>
    <font>
      <sz val="12"/>
      <name val="Arial"/>
      <family val="2"/>
    </font>
    <font>
      <b/>
      <sz val="10"/>
      <name val="Arial"/>
      <family val="2"/>
    </font>
    <font>
      <sz val="11"/>
      <name val="Arial"/>
      <family val="2"/>
    </font>
    <font>
      <i/>
      <sz val="11"/>
      <name val="Arial"/>
      <family val="2"/>
    </font>
    <font>
      <i/>
      <sz val="12"/>
      <name val="Arial"/>
      <family val="2"/>
    </font>
    <font>
      <b/>
      <sz val="11"/>
      <name val="Arial"/>
      <family val="2"/>
    </font>
    <font>
      <sz val="11"/>
      <name val="Times New Roman"/>
      <family val="1"/>
    </font>
    <font>
      <b/>
      <i/>
      <sz val="11"/>
      <name val="Arial"/>
      <family val="2"/>
    </font>
    <font>
      <i/>
      <sz val="10"/>
      <name val="Arial"/>
      <family val="2"/>
    </font>
    <font>
      <b/>
      <sz val="11"/>
      <color indexed="10"/>
      <name val="Arial"/>
      <family val="2"/>
    </font>
    <font>
      <sz val="11"/>
      <color indexed="10"/>
      <name val="Arial"/>
      <family val="2"/>
    </font>
  </fonts>
  <fills count="4">
    <fill>
      <patternFill/>
    </fill>
    <fill>
      <patternFill patternType="gray125"/>
    </fill>
    <fill>
      <patternFill patternType="solid">
        <fgColor indexed="8"/>
        <bgColor indexed="64"/>
      </patternFill>
    </fill>
    <fill>
      <patternFill patternType="solid">
        <fgColor indexed="9"/>
        <bgColor indexed="64"/>
      </patternFill>
    </fill>
  </fills>
  <borders count="11">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style="thin"/>
      <bottom style="medium"/>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8" fontId="1" fillId="0" borderId="0">
      <alignment/>
      <protection/>
    </xf>
    <xf numFmtId="0" fontId="2" fillId="0" borderId="0" applyNumberFormat="0" applyFill="0" applyBorder="0" applyAlignment="0" applyProtection="0"/>
    <xf numFmtId="0" fontId="3"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161">
    <xf numFmtId="0" fontId="0" fillId="0" borderId="0" xfId="0" applyAlignment="1">
      <alignment/>
    </xf>
    <xf numFmtId="38" fontId="5" fillId="2" borderId="0" xfId="19" applyFont="1" applyFill="1">
      <alignment/>
      <protection/>
    </xf>
    <xf numFmtId="38" fontId="1" fillId="2" borderId="0" xfId="19" applyFill="1">
      <alignment/>
      <protection/>
    </xf>
    <xf numFmtId="38" fontId="5" fillId="2" borderId="0" xfId="19" applyFont="1" applyFill="1" applyBorder="1">
      <alignment/>
      <protection/>
    </xf>
    <xf numFmtId="38" fontId="10" fillId="2" borderId="0" xfId="19" applyFont="1" applyFill="1">
      <alignment/>
      <protection/>
    </xf>
    <xf numFmtId="38" fontId="7" fillId="2" borderId="0" xfId="19" applyFont="1" applyFill="1">
      <alignment/>
      <protection/>
    </xf>
    <xf numFmtId="38" fontId="11" fillId="2" borderId="0" xfId="19" applyFont="1" applyFill="1">
      <alignment/>
      <protection/>
    </xf>
    <xf numFmtId="38" fontId="10" fillId="2" borderId="0" xfId="19" applyFont="1" applyFill="1" applyAlignment="1" quotePrefix="1">
      <alignment horizontal="left"/>
      <protection/>
    </xf>
    <xf numFmtId="38" fontId="4" fillId="3" borderId="0" xfId="19" applyFont="1" applyFill="1">
      <alignment/>
      <protection/>
    </xf>
    <xf numFmtId="38" fontId="5" fillId="3" borderId="0" xfId="19" applyFont="1" applyFill="1">
      <alignment/>
      <protection/>
    </xf>
    <xf numFmtId="38" fontId="9" fillId="3" borderId="0" xfId="19" applyFont="1" applyFill="1" applyBorder="1">
      <alignment/>
      <protection/>
    </xf>
    <xf numFmtId="38" fontId="6" fillId="3" borderId="0" xfId="19" applyFont="1" applyFill="1" applyBorder="1">
      <alignment/>
      <protection/>
    </xf>
    <xf numFmtId="38" fontId="5" fillId="3" borderId="0" xfId="19" applyFont="1" applyFill="1" applyBorder="1">
      <alignment/>
      <protection/>
    </xf>
    <xf numFmtId="38" fontId="10" fillId="3" borderId="1" xfId="19" applyFont="1" applyFill="1" applyBorder="1">
      <alignment/>
      <protection/>
    </xf>
    <xf numFmtId="38" fontId="6" fillId="3" borderId="1" xfId="19" applyFont="1" applyFill="1" applyBorder="1">
      <alignment/>
      <protection/>
    </xf>
    <xf numFmtId="38" fontId="5" fillId="3" borderId="1" xfId="19" applyFont="1" applyFill="1" applyBorder="1">
      <alignment/>
      <protection/>
    </xf>
    <xf numFmtId="38" fontId="6" fillId="3" borderId="0" xfId="19" applyFont="1" applyFill="1">
      <alignment/>
      <protection/>
    </xf>
    <xf numFmtId="38" fontId="10" fillId="3" borderId="0" xfId="19" applyFont="1" applyFill="1">
      <alignment/>
      <protection/>
    </xf>
    <xf numFmtId="38" fontId="7" fillId="3" borderId="0" xfId="19" applyFont="1" applyFill="1">
      <alignment/>
      <protection/>
    </xf>
    <xf numFmtId="43" fontId="6" fillId="3" borderId="0" xfId="15" applyFont="1" applyFill="1" applyAlignment="1">
      <alignment horizontal="right"/>
    </xf>
    <xf numFmtId="43" fontId="6" fillId="3" borderId="0" xfId="15" applyFont="1" applyFill="1" applyAlignment="1" quotePrefix="1">
      <alignment horizontal="right"/>
    </xf>
    <xf numFmtId="43" fontId="10" fillId="3" borderId="0" xfId="15" applyFont="1" applyFill="1" applyAlignment="1">
      <alignment horizontal="right"/>
    </xf>
    <xf numFmtId="41" fontId="7" fillId="3" borderId="0" xfId="19" applyNumberFormat="1" applyFont="1" applyFill="1">
      <alignment/>
      <protection/>
    </xf>
    <xf numFmtId="172" fontId="7" fillId="3" borderId="0" xfId="15" applyNumberFormat="1" applyFont="1" applyFill="1" applyAlignment="1">
      <alignment/>
    </xf>
    <xf numFmtId="0" fontId="7" fillId="3" borderId="0" xfId="19" applyNumberFormat="1" applyFont="1" applyFill="1">
      <alignment/>
      <protection/>
    </xf>
    <xf numFmtId="172" fontId="7" fillId="3" borderId="2" xfId="15" applyNumberFormat="1" applyFont="1" applyFill="1" applyBorder="1" applyAlignment="1">
      <alignment/>
    </xf>
    <xf numFmtId="172" fontId="7" fillId="3" borderId="3" xfId="15" applyNumberFormat="1" applyFont="1" applyFill="1" applyBorder="1" applyAlignment="1">
      <alignment/>
    </xf>
    <xf numFmtId="172" fontId="10" fillId="3" borderId="4" xfId="15" applyNumberFormat="1" applyFont="1" applyFill="1" applyBorder="1" applyAlignment="1">
      <alignment/>
    </xf>
    <xf numFmtId="172" fontId="7" fillId="3" borderId="1" xfId="15" applyNumberFormat="1" applyFont="1" applyFill="1" applyBorder="1" applyAlignment="1">
      <alignment/>
    </xf>
    <xf numFmtId="38" fontId="11" fillId="3" borderId="0" xfId="19" applyFont="1" applyFill="1">
      <alignment/>
      <protection/>
    </xf>
    <xf numFmtId="172" fontId="7" fillId="3" borderId="0" xfId="15" applyNumberFormat="1" applyFont="1" applyFill="1" applyBorder="1" applyAlignment="1">
      <alignment/>
    </xf>
    <xf numFmtId="172" fontId="10" fillId="3" borderId="0" xfId="15" applyNumberFormat="1" applyFont="1" applyFill="1" applyBorder="1" applyAlignment="1">
      <alignment/>
    </xf>
    <xf numFmtId="38" fontId="13" fillId="3" borderId="0" xfId="19" applyFont="1" applyFill="1" applyAlignment="1">
      <alignment horizontal="justify" wrapText="1"/>
      <protection/>
    </xf>
    <xf numFmtId="38" fontId="10" fillId="3" borderId="0" xfId="19" applyFont="1" applyFill="1" applyAlignment="1" quotePrefix="1">
      <alignment horizontal="left"/>
      <protection/>
    </xf>
    <xf numFmtId="43" fontId="4" fillId="3" borderId="0" xfId="15" applyFont="1" applyFill="1" applyBorder="1" applyAlignment="1">
      <alignment horizontal="right" vertical="center"/>
    </xf>
    <xf numFmtId="43" fontId="6" fillId="3" borderId="1" xfId="15" applyFont="1" applyFill="1" applyBorder="1" applyAlignment="1">
      <alignment horizontal="center"/>
    </xf>
    <xf numFmtId="38" fontId="6" fillId="3" borderId="0" xfId="19" applyFont="1" applyFill="1" applyAlignment="1">
      <alignment horizontal="center"/>
      <protection/>
    </xf>
    <xf numFmtId="43" fontId="6" fillId="3" borderId="1" xfId="15" applyFont="1" applyFill="1" applyBorder="1" applyAlignment="1">
      <alignment horizontal="center" vertical="center"/>
    </xf>
    <xf numFmtId="169" fontId="7" fillId="3" borderId="0" xfId="19" applyNumberFormat="1" applyFont="1" applyFill="1">
      <alignment/>
      <protection/>
    </xf>
    <xf numFmtId="187" fontId="7" fillId="3" borderId="0" xfId="15" applyNumberFormat="1" applyFont="1" applyFill="1" applyAlignment="1">
      <alignment/>
    </xf>
    <xf numFmtId="38" fontId="10" fillId="3" borderId="0" xfId="19" applyFont="1" applyFill="1" applyAlignment="1">
      <alignment horizontal="left"/>
      <protection/>
    </xf>
    <xf numFmtId="38" fontId="7" fillId="3" borderId="0" xfId="19" applyFont="1" applyFill="1" applyAlignment="1">
      <alignment horizontal="left"/>
      <protection/>
    </xf>
    <xf numFmtId="187" fontId="7" fillId="3" borderId="0" xfId="15" applyNumberFormat="1" applyFont="1" applyFill="1" applyAlignment="1">
      <alignment vertical="top"/>
    </xf>
    <xf numFmtId="172" fontId="7" fillId="3" borderId="0" xfId="15" applyNumberFormat="1" applyFont="1" applyFill="1" applyAlignment="1">
      <alignment vertical="top"/>
    </xf>
    <xf numFmtId="172" fontId="7" fillId="3" borderId="0" xfId="15" applyNumberFormat="1" applyFont="1" applyFill="1" applyBorder="1" applyAlignment="1">
      <alignment vertical="top"/>
    </xf>
    <xf numFmtId="172" fontId="7" fillId="3" borderId="4" xfId="15" applyNumberFormat="1" applyFont="1" applyFill="1" applyBorder="1" applyAlignment="1">
      <alignment/>
    </xf>
    <xf numFmtId="172" fontId="7" fillId="3" borderId="5" xfId="15" applyNumberFormat="1" applyFont="1" applyFill="1" applyBorder="1" applyAlignment="1">
      <alignment/>
    </xf>
    <xf numFmtId="43" fontId="7" fillId="3" borderId="0" xfId="15" applyFont="1" applyFill="1" applyAlignment="1">
      <alignment/>
    </xf>
    <xf numFmtId="43" fontId="7" fillId="3" borderId="4" xfId="15" applyFont="1" applyFill="1" applyBorder="1" applyAlignment="1">
      <alignment/>
    </xf>
    <xf numFmtId="38" fontId="7" fillId="3" borderId="0" xfId="19" applyFont="1" applyFill="1" applyAlignment="1">
      <alignment horizontal="justify" vertical="top" wrapText="1"/>
      <protection/>
    </xf>
    <xf numFmtId="43" fontId="7" fillId="3" borderId="6" xfId="15" applyFont="1" applyFill="1" applyBorder="1" applyAlignment="1">
      <alignment horizontal="right" vertical="top" wrapText="1"/>
    </xf>
    <xf numFmtId="43" fontId="7" fillId="3" borderId="0" xfId="15" applyFont="1" applyFill="1" applyBorder="1" applyAlignment="1">
      <alignment horizontal="right" vertical="top" wrapText="1"/>
    </xf>
    <xf numFmtId="38" fontId="7" fillId="3" borderId="0" xfId="19" applyFont="1" applyFill="1" applyAlignment="1">
      <alignment horizontal="justify" wrapText="1"/>
      <protection/>
    </xf>
    <xf numFmtId="38" fontId="7" fillId="2" borderId="0" xfId="19" applyFont="1" applyFill="1" applyBorder="1" applyAlignment="1">
      <alignment/>
      <protection/>
    </xf>
    <xf numFmtId="172" fontId="7" fillId="2" borderId="0" xfId="19" applyNumberFormat="1" applyFont="1" applyFill="1">
      <alignment/>
      <protection/>
    </xf>
    <xf numFmtId="38" fontId="8" fillId="3" borderId="0" xfId="19" applyFont="1" applyFill="1" applyBorder="1">
      <alignment/>
      <protection/>
    </xf>
    <xf numFmtId="38" fontId="7" fillId="3" borderId="1" xfId="19" applyFont="1" applyFill="1" applyBorder="1">
      <alignment/>
      <protection/>
    </xf>
    <xf numFmtId="38" fontId="6" fillId="3" borderId="1" xfId="19" applyFont="1" applyFill="1" applyBorder="1" applyAlignment="1">
      <alignment horizontal="center"/>
      <protection/>
    </xf>
    <xf numFmtId="38" fontId="6" fillId="3" borderId="0" xfId="19" applyFont="1" applyFill="1" applyBorder="1" applyAlignment="1">
      <alignment horizontal="center"/>
      <protection/>
    </xf>
    <xf numFmtId="38" fontId="6" fillId="3" borderId="1" xfId="19" applyFont="1" applyFill="1" applyBorder="1" applyAlignment="1">
      <alignment horizontal="right"/>
      <protection/>
    </xf>
    <xf numFmtId="38" fontId="7" fillId="3" borderId="0" xfId="19" applyFont="1" applyFill="1" applyBorder="1" applyAlignment="1">
      <alignment/>
      <protection/>
    </xf>
    <xf numFmtId="43" fontId="6" fillId="3" borderId="0" xfId="15" applyFont="1" applyFill="1" applyBorder="1" applyAlignment="1">
      <alignment horizontal="right" wrapText="1"/>
    </xf>
    <xf numFmtId="172" fontId="6" fillId="3" borderId="0" xfId="15" applyNumberFormat="1" applyFont="1" applyFill="1" applyBorder="1" applyAlignment="1">
      <alignment horizontal="right" wrapText="1"/>
    </xf>
    <xf numFmtId="172" fontId="7" fillId="3" borderId="0" xfId="19" applyNumberFormat="1" applyFont="1" applyFill="1">
      <alignment/>
      <protection/>
    </xf>
    <xf numFmtId="38" fontId="13" fillId="3" borderId="0" xfId="19" applyFont="1" applyFill="1" applyAlignment="1">
      <alignment wrapText="1"/>
      <protection/>
    </xf>
    <xf numFmtId="172" fontId="5" fillId="3" borderId="0" xfId="15" applyNumberFormat="1" applyFont="1" applyFill="1" applyBorder="1" applyAlignment="1">
      <alignment/>
    </xf>
    <xf numFmtId="172" fontId="5" fillId="3" borderId="0" xfId="15" applyNumberFormat="1" applyFont="1" applyFill="1" applyAlignment="1">
      <alignment/>
    </xf>
    <xf numFmtId="172" fontId="5" fillId="3" borderId="3" xfId="15" applyNumberFormat="1" applyFont="1" applyFill="1" applyBorder="1" applyAlignment="1">
      <alignment/>
    </xf>
    <xf numFmtId="172" fontId="5" fillId="3" borderId="7" xfId="15" applyNumberFormat="1" applyFont="1" applyFill="1" applyBorder="1" applyAlignment="1">
      <alignment/>
    </xf>
    <xf numFmtId="172" fontId="5" fillId="3" borderId="8" xfId="15" applyNumberFormat="1" applyFont="1" applyFill="1" applyBorder="1" applyAlignment="1">
      <alignment/>
    </xf>
    <xf numFmtId="172" fontId="5" fillId="3" borderId="9" xfId="15" applyNumberFormat="1" applyFont="1" applyFill="1" applyBorder="1" applyAlignment="1">
      <alignment/>
    </xf>
    <xf numFmtId="172" fontId="5" fillId="3" borderId="10" xfId="15" applyNumberFormat="1" applyFont="1" applyFill="1" applyBorder="1" applyAlignment="1">
      <alignment/>
    </xf>
    <xf numFmtId="38" fontId="5" fillId="3" borderId="0" xfId="19" applyFont="1" applyFill="1" quotePrefix="1">
      <alignment/>
      <protection/>
    </xf>
    <xf numFmtId="172" fontId="5" fillId="3" borderId="4" xfId="15" applyNumberFormat="1" applyFont="1" applyFill="1" applyBorder="1" applyAlignment="1">
      <alignment/>
    </xf>
    <xf numFmtId="38" fontId="5" fillId="3" borderId="0" xfId="19" applyFont="1" applyFill="1" applyBorder="1" quotePrefix="1">
      <alignment/>
      <protection/>
    </xf>
    <xf numFmtId="38" fontId="7" fillId="2" borderId="0" xfId="19" applyFont="1" applyFill="1" applyAlignment="1">
      <alignment vertical="top"/>
      <protection/>
    </xf>
    <xf numFmtId="38" fontId="7" fillId="2" borderId="0" xfId="19" applyFont="1" applyFill="1" applyBorder="1" applyAlignment="1">
      <alignment vertical="top"/>
      <protection/>
    </xf>
    <xf numFmtId="38" fontId="10" fillId="2" borderId="0" xfId="19" applyFont="1" applyFill="1" applyAlignment="1">
      <alignment vertical="top"/>
      <protection/>
    </xf>
    <xf numFmtId="38" fontId="7" fillId="2" borderId="0" xfId="19" applyFont="1" applyFill="1" applyAlignment="1">
      <alignment horizontal="left" vertical="top"/>
      <protection/>
    </xf>
    <xf numFmtId="38" fontId="15" fillId="2" borderId="0" xfId="19" applyFont="1" applyFill="1" applyAlignment="1">
      <alignment vertical="top"/>
      <protection/>
    </xf>
    <xf numFmtId="38" fontId="7" fillId="3" borderId="0" xfId="19" applyFont="1" applyFill="1" applyAlignment="1">
      <alignment vertical="top"/>
      <protection/>
    </xf>
    <xf numFmtId="38" fontId="8" fillId="3" borderId="0" xfId="19" applyFont="1" applyFill="1" applyBorder="1" applyAlignment="1">
      <alignment horizontal="left"/>
      <protection/>
    </xf>
    <xf numFmtId="38" fontId="10" fillId="3" borderId="0" xfId="19" applyFont="1" applyFill="1" applyBorder="1">
      <alignment/>
      <protection/>
    </xf>
    <xf numFmtId="38" fontId="7" fillId="3" borderId="0" xfId="19" applyFont="1" applyFill="1" applyBorder="1">
      <alignment/>
      <protection/>
    </xf>
    <xf numFmtId="38" fontId="7" fillId="3" borderId="0" xfId="19" applyFont="1" applyFill="1" applyBorder="1" applyAlignment="1">
      <alignment vertical="top"/>
      <protection/>
    </xf>
    <xf numFmtId="38" fontId="10" fillId="3" borderId="1" xfId="19" applyFont="1" applyFill="1" applyBorder="1" applyAlignment="1">
      <alignment horizontal="left"/>
      <protection/>
    </xf>
    <xf numFmtId="38" fontId="7" fillId="3" borderId="1" xfId="19" applyFont="1" applyFill="1" applyBorder="1" applyAlignment="1">
      <alignment vertical="top"/>
      <protection/>
    </xf>
    <xf numFmtId="38" fontId="10" fillId="3" borderId="0" xfId="19" applyFont="1" applyFill="1" applyAlignment="1">
      <alignment horizontal="left" vertical="top"/>
      <protection/>
    </xf>
    <xf numFmtId="38" fontId="10" fillId="3" borderId="0" xfId="19" applyFont="1" applyFill="1" applyAlignment="1">
      <alignment vertical="top"/>
      <protection/>
    </xf>
    <xf numFmtId="38" fontId="7" fillId="3" borderId="0" xfId="19" applyFont="1" applyFill="1" applyAlignment="1">
      <alignment horizontal="left" vertical="top"/>
      <protection/>
    </xf>
    <xf numFmtId="38" fontId="7" fillId="3" borderId="0" xfId="19" applyFont="1" applyFill="1" applyAlignment="1" quotePrefix="1">
      <alignment horizontal="left" vertical="top"/>
      <protection/>
    </xf>
    <xf numFmtId="38" fontId="7" fillId="3" borderId="0" xfId="19" applyFont="1" applyFill="1" applyAlignment="1">
      <alignment horizontal="justify" vertical="top"/>
      <protection/>
    </xf>
    <xf numFmtId="38" fontId="7" fillId="3" borderId="0" xfId="19" applyFont="1" applyFill="1" applyAlignment="1">
      <alignment horizontal="justify" vertical="top" wrapText="1"/>
      <protection/>
    </xf>
    <xf numFmtId="38" fontId="10" fillId="3" borderId="0" xfId="19" applyFont="1" applyFill="1" applyAlignment="1">
      <alignment horizontal="left" vertical="top" wrapText="1"/>
      <protection/>
    </xf>
    <xf numFmtId="38" fontId="7" fillId="3" borderId="0" xfId="19" applyFont="1" applyFill="1" applyAlignment="1">
      <alignment horizontal="justify" vertical="center" wrapText="1"/>
      <protection/>
    </xf>
    <xf numFmtId="38" fontId="7" fillId="3" borderId="0" xfId="19" applyFont="1" applyFill="1" applyAlignment="1">
      <alignment horizontal="left" vertical="top" wrapText="1"/>
      <protection/>
    </xf>
    <xf numFmtId="38" fontId="7" fillId="3" borderId="0" xfId="19" applyFont="1" applyFill="1" applyAlignment="1">
      <alignment horizontal="justify"/>
      <protection/>
    </xf>
    <xf numFmtId="38" fontId="7" fillId="3" borderId="0" xfId="19" applyFont="1" applyFill="1" applyAlignment="1">
      <alignment horizontal="left"/>
      <protection/>
    </xf>
    <xf numFmtId="38" fontId="7" fillId="3" borderId="0" xfId="19" applyFont="1" applyFill="1" applyAlignment="1">
      <alignment horizontal="center"/>
      <protection/>
    </xf>
    <xf numFmtId="38" fontId="10" fillId="3" borderId="0" xfId="19" applyFont="1" applyFill="1" applyAlignment="1">
      <alignment horizontal="center" vertical="top"/>
      <protection/>
    </xf>
    <xf numFmtId="38" fontId="7" fillId="3" borderId="0" xfId="19" applyFont="1" applyFill="1" applyAlignment="1">
      <alignment horizontal="justify" wrapText="1"/>
      <protection/>
    </xf>
    <xf numFmtId="38" fontId="7" fillId="3" borderId="0" xfId="19" applyFont="1" applyFill="1" applyAlignment="1">
      <alignment horizontal="left" vertical="top" wrapText="1"/>
      <protection/>
    </xf>
    <xf numFmtId="38" fontId="12" fillId="3" borderId="0" xfId="19" applyFont="1" applyFill="1" applyAlignment="1">
      <alignment vertical="top"/>
      <protection/>
    </xf>
    <xf numFmtId="38" fontId="7" fillId="3" borderId="0" xfId="19" applyFont="1" applyFill="1" applyAlignment="1">
      <alignment horizontal="center" vertical="top"/>
      <protection/>
    </xf>
    <xf numFmtId="38" fontId="6" fillId="3" borderId="1" xfId="19" applyFont="1" applyFill="1" applyBorder="1" applyAlignment="1">
      <alignment horizontal="center" wrapText="1"/>
      <protection/>
    </xf>
    <xf numFmtId="43" fontId="6" fillId="3" borderId="1" xfId="15" applyFont="1" applyFill="1" applyBorder="1" applyAlignment="1">
      <alignment horizontal="right" wrapText="1"/>
    </xf>
    <xf numFmtId="38" fontId="0" fillId="3" borderId="0" xfId="19" applyFont="1" applyFill="1" applyAlignment="1">
      <alignment vertical="top"/>
      <protection/>
    </xf>
    <xf numFmtId="43" fontId="6" fillId="3" borderId="0" xfId="15" applyFont="1" applyFill="1" applyAlignment="1">
      <alignment horizontal="right" wrapText="1"/>
    </xf>
    <xf numFmtId="43" fontId="6" fillId="3" borderId="0" xfId="15" applyFont="1" applyFill="1" applyAlignment="1">
      <alignment horizontal="right" vertical="center"/>
    </xf>
    <xf numFmtId="38" fontId="6" fillId="3" borderId="0" xfId="19" applyFont="1" applyFill="1" applyAlignment="1">
      <alignment horizontal="left" vertical="center"/>
      <protection/>
    </xf>
    <xf numFmtId="172" fontId="7" fillId="3" borderId="0" xfId="19" applyNumberFormat="1" applyFont="1" applyFill="1" applyAlignment="1">
      <alignment vertical="top"/>
      <protection/>
    </xf>
    <xf numFmtId="172" fontId="7" fillId="3" borderId="0" xfId="15" applyNumberFormat="1" applyFont="1" applyFill="1" applyAlignment="1">
      <alignment horizontal="left" vertical="top"/>
    </xf>
    <xf numFmtId="172" fontId="7" fillId="3" borderId="5" xfId="15" applyNumberFormat="1" applyFont="1" applyFill="1" applyBorder="1" applyAlignment="1">
      <alignment horizontal="left" vertical="top"/>
    </xf>
    <xf numFmtId="172" fontId="7" fillId="3" borderId="0" xfId="15" applyNumberFormat="1" applyFont="1" applyFill="1" applyBorder="1" applyAlignment="1">
      <alignment horizontal="left" vertical="top"/>
    </xf>
    <xf numFmtId="172" fontId="7" fillId="3" borderId="4" xfId="15" applyNumberFormat="1" applyFont="1" applyFill="1" applyBorder="1" applyAlignment="1">
      <alignment horizontal="left" vertical="top"/>
    </xf>
    <xf numFmtId="0" fontId="11" fillId="3" borderId="0" xfId="0" applyFont="1" applyFill="1" applyAlignment="1">
      <alignment/>
    </xf>
    <xf numFmtId="0" fontId="11" fillId="3" borderId="0" xfId="0" applyFont="1" applyFill="1" applyAlignment="1">
      <alignment horizontal="justify" vertical="center" wrapText="1"/>
    </xf>
    <xf numFmtId="0" fontId="7" fillId="3" borderId="0" xfId="0" applyFont="1" applyFill="1" applyAlignment="1">
      <alignment horizontal="left" vertical="top" wrapText="1"/>
    </xf>
    <xf numFmtId="38" fontId="7" fillId="3" borderId="0" xfId="19" applyFont="1" applyFill="1" applyAlignment="1">
      <alignment/>
      <protection/>
    </xf>
    <xf numFmtId="187" fontId="7" fillId="3" borderId="3" xfId="15" applyNumberFormat="1" applyFont="1" applyFill="1" applyBorder="1" applyAlignment="1">
      <alignment/>
    </xf>
    <xf numFmtId="187" fontId="7" fillId="3" borderId="1" xfId="15" applyNumberFormat="1" applyFont="1" applyFill="1" applyBorder="1" applyAlignment="1">
      <alignment/>
    </xf>
    <xf numFmtId="172" fontId="7" fillId="3" borderId="4" xfId="15" applyNumberFormat="1" applyFont="1" applyFill="1" applyBorder="1" applyAlignment="1">
      <alignment vertical="top"/>
    </xf>
    <xf numFmtId="38" fontId="7" fillId="3" borderId="0" xfId="19" applyFont="1" applyFill="1" applyAlignment="1">
      <alignment horizontal="justify" vertical="top"/>
      <protection/>
    </xf>
    <xf numFmtId="43" fontId="7" fillId="3" borderId="6" xfId="15" applyFont="1" applyFill="1" applyBorder="1" applyAlignment="1">
      <alignment/>
    </xf>
    <xf numFmtId="172" fontId="7" fillId="3" borderId="6" xfId="15" applyNumberFormat="1" applyFont="1" applyFill="1" applyBorder="1" applyAlignment="1">
      <alignment/>
    </xf>
    <xf numFmtId="38" fontId="14" fillId="3" borderId="0" xfId="19" applyFont="1" applyFill="1" applyAlignment="1">
      <alignment vertical="top"/>
      <protection/>
    </xf>
    <xf numFmtId="38" fontId="15" fillId="3" borderId="0" xfId="19" applyFont="1" applyFill="1" applyAlignment="1">
      <alignment vertical="top"/>
      <protection/>
    </xf>
    <xf numFmtId="38" fontId="14" fillId="3" borderId="0" xfId="19" applyFont="1" applyFill="1" applyAlignment="1">
      <alignment horizontal="left" vertical="top"/>
      <protection/>
    </xf>
    <xf numFmtId="38" fontId="15" fillId="3" borderId="0" xfId="19" applyFont="1" applyFill="1" applyAlignment="1">
      <alignment horizontal="left" vertical="top"/>
      <protection/>
    </xf>
    <xf numFmtId="0" fontId="7" fillId="3" borderId="0" xfId="0" applyFont="1" applyFill="1" applyAlignment="1">
      <alignment horizontal="left" vertical="top" wrapText="1"/>
    </xf>
    <xf numFmtId="43" fontId="10" fillId="3" borderId="0" xfId="15" applyFont="1" applyFill="1" applyAlignment="1">
      <alignment horizontal="right" vertical="top"/>
    </xf>
    <xf numFmtId="169" fontId="7" fillId="3" borderId="6" xfId="0" applyNumberFormat="1" applyFont="1" applyFill="1" applyBorder="1" applyAlignment="1">
      <alignment horizontal="left" vertical="top" wrapText="1"/>
    </xf>
    <xf numFmtId="169" fontId="7" fillId="3" borderId="0" xfId="0" applyNumberFormat="1" applyFont="1" applyFill="1" applyBorder="1" applyAlignment="1">
      <alignment horizontal="left" vertical="top" wrapText="1"/>
    </xf>
    <xf numFmtId="0" fontId="7" fillId="3" borderId="0" xfId="0" applyFont="1" applyFill="1" applyAlignment="1">
      <alignment horizontal="justify" vertical="top" wrapText="1"/>
    </xf>
    <xf numFmtId="0" fontId="7" fillId="3" borderId="0" xfId="0" applyFont="1" applyFill="1" applyAlignment="1">
      <alignment horizontal="justify" vertical="top" wrapText="1"/>
    </xf>
    <xf numFmtId="38" fontId="10" fillId="3" borderId="0" xfId="19" applyFont="1" applyFill="1" applyAlignment="1">
      <alignment horizontal="justify" vertical="top"/>
      <protection/>
    </xf>
    <xf numFmtId="43" fontId="7" fillId="3" borderId="0" xfId="15" applyFont="1" applyFill="1" applyAlignment="1">
      <alignment horizontal="right" vertical="top"/>
    </xf>
    <xf numFmtId="43" fontId="10" fillId="3" borderId="0" xfId="15" applyFont="1" applyFill="1" applyBorder="1" applyAlignment="1">
      <alignment horizontal="right" vertical="center"/>
    </xf>
    <xf numFmtId="43" fontId="7" fillId="3" borderId="0" xfId="15" applyFont="1" applyFill="1" applyBorder="1" applyAlignment="1">
      <alignment horizontal="right"/>
    </xf>
    <xf numFmtId="38" fontId="7" fillId="3" borderId="0" xfId="19" applyFont="1" applyFill="1" applyAlignment="1" quotePrefix="1">
      <alignment vertical="top"/>
      <protection/>
    </xf>
    <xf numFmtId="172" fontId="7" fillId="3" borderId="6" xfId="15" applyNumberFormat="1" applyFont="1" applyFill="1" applyBorder="1" applyAlignment="1">
      <alignment vertical="top"/>
    </xf>
    <xf numFmtId="172" fontId="7" fillId="3" borderId="0" xfId="15" applyNumberFormat="1" applyFont="1" applyFill="1" applyAlignment="1">
      <alignment horizontal="right" vertical="top"/>
    </xf>
    <xf numFmtId="38" fontId="7" fillId="3" borderId="0" xfId="19" applyFont="1" applyFill="1" applyAlignment="1">
      <alignment horizontal="right" vertical="top"/>
      <protection/>
    </xf>
    <xf numFmtId="41" fontId="7" fillId="3" borderId="0" xfId="19" applyNumberFormat="1" applyFont="1" applyFill="1" applyBorder="1" applyAlignment="1">
      <alignment horizontal="center" vertical="top"/>
      <protection/>
    </xf>
    <xf numFmtId="41" fontId="7" fillId="3" borderId="0" xfId="15" applyNumberFormat="1" applyFont="1" applyFill="1" applyBorder="1" applyAlignment="1">
      <alignment vertical="top"/>
    </xf>
    <xf numFmtId="41" fontId="7" fillId="3" borderId="4" xfId="15" applyNumberFormat="1" applyFont="1" applyFill="1" applyBorder="1" applyAlignment="1">
      <alignment vertical="top"/>
    </xf>
    <xf numFmtId="0" fontId="7" fillId="3" borderId="0" xfId="22" applyNumberFormat="1" applyFont="1" applyFill="1" applyAlignment="1">
      <alignment horizontal="justify" vertical="top" wrapText="1"/>
      <protection/>
    </xf>
    <xf numFmtId="38" fontId="7" fillId="3" borderId="0" xfId="19" applyFont="1" applyFill="1" applyAlignment="1">
      <alignment vertical="top" wrapText="1"/>
      <protection/>
    </xf>
    <xf numFmtId="38" fontId="6" fillId="3" borderId="1" xfId="19" applyFont="1" applyFill="1" applyBorder="1" applyAlignment="1">
      <alignment horizontal="center" vertical="center"/>
      <protection/>
    </xf>
    <xf numFmtId="38" fontId="6" fillId="3" borderId="1" xfId="19" applyFont="1" applyFill="1" applyBorder="1" applyAlignment="1">
      <alignment horizontal="center" vertical="center" wrapText="1"/>
      <protection/>
    </xf>
    <xf numFmtId="169" fontId="7" fillId="3" borderId="0" xfId="19" applyNumberFormat="1" applyFont="1" applyFill="1" applyAlignment="1">
      <alignment vertical="top"/>
      <protection/>
    </xf>
    <xf numFmtId="169" fontId="7" fillId="3" borderId="0" xfId="15" applyNumberFormat="1" applyFont="1" applyFill="1" applyAlignment="1">
      <alignment vertical="top"/>
    </xf>
    <xf numFmtId="169" fontId="7" fillId="3" borderId="4" xfId="15" applyNumberFormat="1" applyFont="1" applyFill="1" applyBorder="1" applyAlignment="1">
      <alignment vertical="top"/>
    </xf>
    <xf numFmtId="169" fontId="10" fillId="3" borderId="0" xfId="19" applyNumberFormat="1" applyFont="1" applyFill="1" applyAlignment="1">
      <alignment horizontal="center" vertical="top"/>
      <protection/>
    </xf>
    <xf numFmtId="169" fontId="7" fillId="3" borderId="6" xfId="19" applyNumberFormat="1" applyFont="1" applyFill="1" applyBorder="1" applyAlignment="1">
      <alignment vertical="top"/>
      <protection/>
    </xf>
    <xf numFmtId="43" fontId="7" fillId="3" borderId="0" xfId="15" applyFont="1" applyFill="1" applyAlignment="1">
      <alignment vertical="top"/>
    </xf>
    <xf numFmtId="43" fontId="7" fillId="3" borderId="4" xfId="15" applyFont="1" applyFill="1" applyBorder="1" applyAlignment="1">
      <alignment vertical="top"/>
    </xf>
    <xf numFmtId="38" fontId="7" fillId="3" borderId="0" xfId="19" applyFont="1" applyFill="1" applyAlignment="1">
      <alignment horizontal="justify" vertical="justify" wrapText="1"/>
      <protection/>
    </xf>
    <xf numFmtId="38" fontId="10" fillId="3" borderId="0" xfId="19" applyFont="1" applyFill="1" applyAlignment="1" quotePrefix="1">
      <alignment horizontal="left" vertical="top"/>
      <protection/>
    </xf>
    <xf numFmtId="38" fontId="1" fillId="3" borderId="0" xfId="19" applyFill="1">
      <alignment/>
      <protection/>
    </xf>
    <xf numFmtId="38" fontId="4" fillId="3" borderId="0" xfId="19" applyFont="1" applyFill="1" applyAlignment="1" quotePrefix="1">
      <alignment horizontal="left"/>
      <protection/>
    </xf>
  </cellXfs>
  <cellStyles count="10">
    <cellStyle name="Normal" xfId="0"/>
    <cellStyle name="Comma" xfId="15"/>
    <cellStyle name="Comma [0]" xfId="16"/>
    <cellStyle name="Currency" xfId="17"/>
    <cellStyle name="Currency [0]" xfId="18"/>
    <cellStyle name="Custom - Style8" xfId="19"/>
    <cellStyle name="Followed Hyperlink" xfId="20"/>
    <cellStyle name="Hyperlink" xfId="21"/>
    <cellStyle name="Normal_KLSE note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externalLink" Target="externalLinks/externalLink7.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E66"/>
  <sheetViews>
    <sheetView showGridLines="0" showRowColHeaders="0" tabSelected="1" showOutlineSymbols="0" workbookViewId="0" topLeftCell="A1">
      <selection activeCell="B62" sqref="B62"/>
    </sheetView>
  </sheetViews>
  <sheetFormatPr defaultColWidth="9.140625" defaultRowHeight="12.75"/>
  <cols>
    <col min="1" max="1" width="2.7109375" style="2" customWidth="1"/>
    <col min="2" max="2" width="50.7109375" style="1" customWidth="1"/>
    <col min="3" max="4" width="15.7109375" style="1" customWidth="1"/>
    <col min="5" max="5" width="2.7109375" style="2" customWidth="1"/>
    <col min="6" max="16384" width="9.140625" style="2" customWidth="1"/>
  </cols>
  <sheetData>
    <row r="1" spans="1:5" ht="15.75">
      <c r="A1" s="159"/>
      <c r="B1" s="9"/>
      <c r="C1" s="9"/>
      <c r="D1" s="9"/>
      <c r="E1" s="159"/>
    </row>
    <row r="2" spans="1:5" ht="15.75">
      <c r="A2" s="159"/>
      <c r="B2" s="8" t="s">
        <v>93</v>
      </c>
      <c r="C2" s="9"/>
      <c r="D2" s="9"/>
      <c r="E2" s="159"/>
    </row>
    <row r="3" spans="1:5" ht="15.75">
      <c r="A3" s="159"/>
      <c r="B3" s="10" t="s">
        <v>92</v>
      </c>
      <c r="C3" s="11"/>
      <c r="D3" s="12"/>
      <c r="E3" s="159"/>
    </row>
    <row r="4" spans="1:5" ht="15.75">
      <c r="A4" s="159"/>
      <c r="B4" s="13" t="s">
        <v>178</v>
      </c>
      <c r="C4" s="14"/>
      <c r="D4" s="15"/>
      <c r="E4" s="159"/>
    </row>
    <row r="5" spans="1:5" ht="15" customHeight="1">
      <c r="A5" s="159"/>
      <c r="B5" s="9"/>
      <c r="C5" s="16"/>
      <c r="D5" s="9"/>
      <c r="E5" s="159"/>
    </row>
    <row r="6" spans="1:5" ht="15.75">
      <c r="A6" s="159"/>
      <c r="B6" s="17" t="s">
        <v>94</v>
      </c>
      <c r="C6" s="16"/>
      <c r="D6" s="9"/>
      <c r="E6" s="159"/>
    </row>
    <row r="7" spans="1:5" ht="15.75">
      <c r="A7" s="159"/>
      <c r="B7" s="17"/>
      <c r="C7" s="16"/>
      <c r="D7" s="9"/>
      <c r="E7" s="159"/>
    </row>
    <row r="8" spans="1:5" s="6" customFormat="1" ht="15">
      <c r="A8" s="29"/>
      <c r="B8" s="18"/>
      <c r="C8" s="19" t="s">
        <v>95</v>
      </c>
      <c r="D8" s="19" t="s">
        <v>98</v>
      </c>
      <c r="E8" s="29"/>
    </row>
    <row r="9" spans="1:5" s="6" customFormat="1" ht="15">
      <c r="A9" s="29"/>
      <c r="B9" s="18"/>
      <c r="C9" s="19" t="s">
        <v>237</v>
      </c>
      <c r="D9" s="19" t="s">
        <v>236</v>
      </c>
      <c r="E9" s="29"/>
    </row>
    <row r="10" spans="1:5" s="6" customFormat="1" ht="15">
      <c r="A10" s="29"/>
      <c r="B10" s="18"/>
      <c r="C10" s="20" t="s">
        <v>96</v>
      </c>
      <c r="D10" s="19" t="s">
        <v>97</v>
      </c>
      <c r="E10" s="29"/>
    </row>
    <row r="11" spans="1:5" s="6" customFormat="1" ht="15">
      <c r="A11" s="29"/>
      <c r="B11" s="18"/>
      <c r="C11" s="19" t="s">
        <v>99</v>
      </c>
      <c r="D11" s="19" t="s">
        <v>99</v>
      </c>
      <c r="E11" s="29"/>
    </row>
    <row r="12" spans="1:5" s="6" customFormat="1" ht="15">
      <c r="A12" s="29"/>
      <c r="B12" s="17" t="s">
        <v>100</v>
      </c>
      <c r="C12" s="21"/>
      <c r="D12" s="21"/>
      <c r="E12" s="29"/>
    </row>
    <row r="13" spans="1:5" s="6" customFormat="1" ht="15">
      <c r="A13" s="29"/>
      <c r="B13" s="17" t="s">
        <v>182</v>
      </c>
      <c r="C13" s="17"/>
      <c r="D13" s="17"/>
      <c r="E13" s="29"/>
    </row>
    <row r="14" spans="1:5" s="6" customFormat="1" ht="17.25" customHeight="1">
      <c r="A14" s="29"/>
      <c r="B14" s="18" t="s">
        <v>101</v>
      </c>
      <c r="C14" s="22">
        <v>160250</v>
      </c>
      <c r="D14" s="22">
        <v>0</v>
      </c>
      <c r="E14" s="29"/>
    </row>
    <row r="15" spans="1:5" s="6" customFormat="1" ht="15">
      <c r="A15" s="29"/>
      <c r="B15" s="18" t="s">
        <v>102</v>
      </c>
      <c r="C15" s="23">
        <v>663</v>
      </c>
      <c r="D15" s="23">
        <v>18202</v>
      </c>
      <c r="E15" s="29"/>
    </row>
    <row r="16" spans="1:5" s="6" customFormat="1" ht="15">
      <c r="A16" s="29"/>
      <c r="B16" s="18" t="s">
        <v>103</v>
      </c>
      <c r="C16" s="23">
        <v>0</v>
      </c>
      <c r="D16" s="23">
        <v>164</v>
      </c>
      <c r="E16" s="29"/>
    </row>
    <row r="17" spans="1:5" s="6" customFormat="1" ht="15">
      <c r="A17" s="29"/>
      <c r="B17" s="24"/>
      <c r="C17" s="25">
        <f>SUM(C14:C16)</f>
        <v>160913</v>
      </c>
      <c r="D17" s="25">
        <f>SUM(D14:D16)</f>
        <v>18366</v>
      </c>
      <c r="E17" s="29"/>
    </row>
    <row r="18" spans="1:5" s="6" customFormat="1" ht="15">
      <c r="A18" s="29"/>
      <c r="B18" s="17" t="s">
        <v>183</v>
      </c>
      <c r="C18" s="23"/>
      <c r="D18" s="23"/>
      <c r="E18" s="29"/>
    </row>
    <row r="19" spans="1:5" s="6" customFormat="1" ht="15">
      <c r="A19" s="29"/>
      <c r="B19" s="18" t="s">
        <v>104</v>
      </c>
      <c r="C19" s="23">
        <v>0</v>
      </c>
      <c r="D19" s="23">
        <v>7987</v>
      </c>
      <c r="E19" s="29"/>
    </row>
    <row r="20" spans="1:5" s="6" customFormat="1" ht="15">
      <c r="A20" s="29"/>
      <c r="B20" s="18" t="s">
        <v>105</v>
      </c>
      <c r="C20" s="23">
        <v>36070</v>
      </c>
      <c r="D20" s="23">
        <v>40491</v>
      </c>
      <c r="E20" s="29"/>
    </row>
    <row r="21" spans="1:5" s="6" customFormat="1" ht="15">
      <c r="A21" s="29"/>
      <c r="B21" s="18" t="s">
        <v>106</v>
      </c>
      <c r="C21" s="23">
        <v>0</v>
      </c>
      <c r="D21" s="23">
        <v>32890</v>
      </c>
      <c r="E21" s="29"/>
    </row>
    <row r="22" spans="1:5" s="6" customFormat="1" ht="15">
      <c r="A22" s="29"/>
      <c r="B22" s="18" t="s">
        <v>107</v>
      </c>
      <c r="C22" s="23">
        <v>1321</v>
      </c>
      <c r="D22" s="23">
        <v>88864</v>
      </c>
      <c r="E22" s="29"/>
    </row>
    <row r="23" spans="1:5" s="6" customFormat="1" ht="15">
      <c r="A23" s="29"/>
      <c r="B23" s="18"/>
      <c r="C23" s="26">
        <f>SUM(C19:C22)</f>
        <v>37391</v>
      </c>
      <c r="D23" s="26">
        <f>SUM(D19:D22)</f>
        <v>170232</v>
      </c>
      <c r="E23" s="29"/>
    </row>
    <row r="24" spans="1:5" s="6" customFormat="1" ht="15">
      <c r="A24" s="29"/>
      <c r="B24" s="18"/>
      <c r="C24" s="26"/>
      <c r="D24" s="26"/>
      <c r="E24" s="29"/>
    </row>
    <row r="25" spans="1:5" s="6" customFormat="1" ht="15.75" thickBot="1">
      <c r="A25" s="29"/>
      <c r="B25" s="17" t="s">
        <v>55</v>
      </c>
      <c r="C25" s="27">
        <f>+C23+C17</f>
        <v>198304</v>
      </c>
      <c r="D25" s="27">
        <f>+D23+D17</f>
        <v>188598</v>
      </c>
      <c r="E25" s="29"/>
    </row>
    <row r="26" spans="1:5" s="6" customFormat="1" ht="15.75" thickTop="1">
      <c r="A26" s="29"/>
      <c r="B26" s="18"/>
      <c r="C26" s="23"/>
      <c r="D26" s="23"/>
      <c r="E26" s="29"/>
    </row>
    <row r="27" spans="1:5" s="6" customFormat="1" ht="15">
      <c r="A27" s="29"/>
      <c r="B27" s="17" t="s">
        <v>108</v>
      </c>
      <c r="C27" s="23"/>
      <c r="D27" s="23"/>
      <c r="E27" s="29"/>
    </row>
    <row r="28" spans="1:5" s="6" customFormat="1" ht="15">
      <c r="A28" s="29"/>
      <c r="B28" s="17" t="s">
        <v>179</v>
      </c>
      <c r="C28" s="23"/>
      <c r="D28" s="23"/>
      <c r="E28" s="29"/>
    </row>
    <row r="29" spans="1:5" s="6" customFormat="1" ht="15">
      <c r="A29" s="29"/>
      <c r="B29" s="18" t="s">
        <v>109</v>
      </c>
      <c r="C29" s="23">
        <v>136208</v>
      </c>
      <c r="D29" s="23">
        <v>136208</v>
      </c>
      <c r="E29" s="29"/>
    </row>
    <row r="30" spans="1:5" s="6" customFormat="1" ht="15">
      <c r="A30" s="29"/>
      <c r="B30" s="18" t="s">
        <v>110</v>
      </c>
      <c r="C30" s="28">
        <v>41804</v>
      </c>
      <c r="D30" s="28">
        <v>43576</v>
      </c>
      <c r="E30" s="29"/>
    </row>
    <row r="31" spans="1:5" s="6" customFormat="1" ht="18" customHeight="1">
      <c r="A31" s="29"/>
      <c r="B31" s="29"/>
      <c r="C31" s="23">
        <f>SUM(C29:C30)</f>
        <v>178012</v>
      </c>
      <c r="D31" s="23">
        <f>SUM(D29:D30)</f>
        <v>179784</v>
      </c>
      <c r="E31" s="29"/>
    </row>
    <row r="32" spans="1:5" s="6" customFormat="1" ht="15">
      <c r="A32" s="29"/>
      <c r="B32" s="17" t="s">
        <v>214</v>
      </c>
      <c r="C32" s="28">
        <v>0</v>
      </c>
      <c r="D32" s="28">
        <v>0</v>
      </c>
      <c r="E32" s="29"/>
    </row>
    <row r="33" spans="1:5" s="6" customFormat="1" ht="18" customHeight="1">
      <c r="A33" s="29"/>
      <c r="B33" s="17" t="s">
        <v>53</v>
      </c>
      <c r="C33" s="25">
        <f>SUM(C29:C30)</f>
        <v>178012</v>
      </c>
      <c r="D33" s="25">
        <f>SUM(D29:D30)</f>
        <v>179784</v>
      </c>
      <c r="E33" s="29"/>
    </row>
    <row r="34" spans="1:5" s="6" customFormat="1" ht="15">
      <c r="A34" s="29"/>
      <c r="B34" s="18"/>
      <c r="C34" s="23"/>
      <c r="D34" s="23"/>
      <c r="E34" s="29"/>
    </row>
    <row r="35" spans="1:5" s="6" customFormat="1" ht="15">
      <c r="A35" s="29"/>
      <c r="B35" s="17" t="s">
        <v>181</v>
      </c>
      <c r="C35" s="23"/>
      <c r="D35" s="23"/>
      <c r="E35" s="29"/>
    </row>
    <row r="36" spans="1:5" s="6" customFormat="1" ht="15">
      <c r="A36" s="29"/>
      <c r="B36" s="18" t="s">
        <v>111</v>
      </c>
      <c r="C36" s="30">
        <v>0</v>
      </c>
      <c r="D36" s="30">
        <v>700</v>
      </c>
      <c r="E36" s="29"/>
    </row>
    <row r="37" spans="1:5" s="6" customFormat="1" ht="15" hidden="1">
      <c r="A37" s="29"/>
      <c r="B37" s="18" t="s">
        <v>49</v>
      </c>
      <c r="C37" s="30">
        <v>0</v>
      </c>
      <c r="D37" s="30">
        <v>0</v>
      </c>
      <c r="E37" s="29"/>
    </row>
    <row r="38" spans="1:5" s="6" customFormat="1" ht="15" hidden="1">
      <c r="A38" s="29"/>
      <c r="B38" s="18" t="s">
        <v>85</v>
      </c>
      <c r="C38" s="30">
        <v>0</v>
      </c>
      <c r="D38" s="30">
        <v>0</v>
      </c>
      <c r="E38" s="29"/>
    </row>
    <row r="39" spans="1:5" s="6" customFormat="1" ht="15">
      <c r="A39" s="29"/>
      <c r="B39" s="18" t="s">
        <v>112</v>
      </c>
      <c r="C39" s="30">
        <v>17</v>
      </c>
      <c r="D39" s="30">
        <v>0</v>
      </c>
      <c r="E39" s="29"/>
    </row>
    <row r="40" spans="1:5" s="6" customFormat="1" ht="15">
      <c r="A40" s="29"/>
      <c r="B40" s="18"/>
      <c r="C40" s="25">
        <f>SUM(C36:C39)</f>
        <v>17</v>
      </c>
      <c r="D40" s="25">
        <f>SUM(D36:D39)</f>
        <v>700</v>
      </c>
      <c r="E40" s="29"/>
    </row>
    <row r="41" spans="1:5" s="6" customFormat="1" ht="15" hidden="1">
      <c r="A41" s="29"/>
      <c r="B41" s="18"/>
      <c r="C41" s="23">
        <f>SUM(C36:C40)</f>
        <v>34</v>
      </c>
      <c r="D41" s="23">
        <v>701</v>
      </c>
      <c r="E41" s="29"/>
    </row>
    <row r="42" spans="1:5" s="6" customFormat="1" ht="15">
      <c r="A42" s="29"/>
      <c r="B42" s="17" t="s">
        <v>180</v>
      </c>
      <c r="C42" s="23"/>
      <c r="D42" s="23"/>
      <c r="E42" s="29"/>
    </row>
    <row r="43" spans="1:5" s="6" customFormat="1" ht="15">
      <c r="A43" s="29"/>
      <c r="B43" s="18" t="s">
        <v>113</v>
      </c>
      <c r="C43" s="23">
        <v>2819</v>
      </c>
      <c r="D43" s="23">
        <v>4850</v>
      </c>
      <c r="E43" s="29"/>
    </row>
    <row r="44" spans="1:5" s="6" customFormat="1" ht="15">
      <c r="A44" s="29"/>
      <c r="B44" s="18" t="s">
        <v>111</v>
      </c>
      <c r="C44" s="23">
        <v>17046</v>
      </c>
      <c r="D44" s="23">
        <v>3264</v>
      </c>
      <c r="E44" s="29"/>
    </row>
    <row r="45" spans="1:5" s="6" customFormat="1" ht="15">
      <c r="A45" s="29"/>
      <c r="B45" s="18" t="s">
        <v>114</v>
      </c>
      <c r="C45" s="23">
        <v>410</v>
      </c>
      <c r="D45" s="23">
        <v>0</v>
      </c>
      <c r="E45" s="29"/>
    </row>
    <row r="46" spans="1:5" s="6" customFormat="1" ht="15">
      <c r="A46" s="29"/>
      <c r="B46" s="18"/>
      <c r="C46" s="25">
        <f>SUM(C43:C45)</f>
        <v>20275</v>
      </c>
      <c r="D46" s="25">
        <f>SUM(D43:D45)</f>
        <v>8114</v>
      </c>
      <c r="E46" s="29"/>
    </row>
    <row r="47" spans="1:5" s="6" customFormat="1" ht="15">
      <c r="A47" s="29"/>
      <c r="B47" s="18"/>
      <c r="C47" s="26"/>
      <c r="D47" s="26"/>
      <c r="E47" s="29"/>
    </row>
    <row r="48" spans="1:5" s="6" customFormat="1" ht="15">
      <c r="A48" s="29"/>
      <c r="B48" s="17" t="s">
        <v>184</v>
      </c>
      <c r="C48" s="30">
        <f>C40+C46</f>
        <v>20292</v>
      </c>
      <c r="D48" s="30">
        <f>D40+D46</f>
        <v>8814</v>
      </c>
      <c r="E48" s="29"/>
    </row>
    <row r="49" spans="1:5" s="6" customFormat="1" ht="15.75" thickBot="1">
      <c r="A49" s="29"/>
      <c r="B49" s="17" t="s">
        <v>54</v>
      </c>
      <c r="C49" s="27">
        <f>+C48+C33</f>
        <v>198304</v>
      </c>
      <c r="D49" s="27">
        <f>+D48+D33</f>
        <v>188598</v>
      </c>
      <c r="E49" s="29"/>
    </row>
    <row r="50" spans="1:5" s="6" customFormat="1" ht="15.75" thickTop="1">
      <c r="A50" s="29"/>
      <c r="B50" s="17"/>
      <c r="C50" s="31"/>
      <c r="D50" s="31"/>
      <c r="E50" s="29"/>
    </row>
    <row r="51" spans="1:5" s="6" customFormat="1" ht="38.25" customHeight="1">
      <c r="A51" s="29"/>
      <c r="B51" s="32" t="s">
        <v>9</v>
      </c>
      <c r="C51" s="32"/>
      <c r="D51" s="32"/>
      <c r="E51" s="29"/>
    </row>
    <row r="52" spans="1:5" s="6" customFormat="1" ht="15">
      <c r="A52" s="29"/>
      <c r="B52" s="18"/>
      <c r="C52" s="33"/>
      <c r="D52" s="18"/>
      <c r="E52" s="29"/>
    </row>
    <row r="53" spans="1:5" s="6" customFormat="1" ht="15">
      <c r="A53" s="29"/>
      <c r="B53" s="18"/>
      <c r="C53" s="18"/>
      <c r="D53" s="18"/>
      <c r="E53" s="29"/>
    </row>
    <row r="54" spans="1:5" s="6" customFormat="1" ht="15">
      <c r="A54" s="29"/>
      <c r="B54" s="18"/>
      <c r="C54" s="18"/>
      <c r="D54" s="18"/>
      <c r="E54" s="29"/>
    </row>
    <row r="55" spans="2:4" s="6" customFormat="1" ht="15">
      <c r="B55" s="7"/>
      <c r="C55" s="5"/>
      <c r="D55" s="5"/>
    </row>
    <row r="56" spans="2:4" s="6" customFormat="1" ht="15">
      <c r="B56" s="5"/>
      <c r="C56" s="5"/>
      <c r="D56" s="5"/>
    </row>
    <row r="57" spans="2:4" s="6" customFormat="1" ht="15">
      <c r="B57" s="5"/>
      <c r="C57" s="5"/>
      <c r="D57" s="5"/>
    </row>
    <row r="58" spans="2:4" s="6" customFormat="1" ht="15">
      <c r="B58" s="5"/>
      <c r="C58" s="5"/>
      <c r="D58" s="5"/>
    </row>
    <row r="59" spans="2:4" s="6" customFormat="1" ht="15">
      <c r="B59" s="5"/>
      <c r="C59" s="5"/>
      <c r="D59" s="5"/>
    </row>
    <row r="60" spans="2:4" s="6" customFormat="1" ht="15">
      <c r="B60" s="5"/>
      <c r="C60" s="5"/>
      <c r="D60" s="5"/>
    </row>
    <row r="61" spans="2:4" s="6" customFormat="1" ht="15">
      <c r="B61" s="5"/>
      <c r="C61" s="5"/>
      <c r="D61" s="5"/>
    </row>
    <row r="62" spans="2:4" s="6" customFormat="1" ht="15">
      <c r="B62" s="5"/>
      <c r="C62" s="5"/>
      <c r="D62" s="5"/>
    </row>
    <row r="63" spans="2:4" s="6" customFormat="1" ht="15">
      <c r="B63" s="5"/>
      <c r="C63" s="5"/>
      <c r="D63" s="5"/>
    </row>
    <row r="64" spans="2:4" s="6" customFormat="1" ht="15">
      <c r="B64" s="5"/>
      <c r="C64" s="5"/>
      <c r="D64" s="5"/>
    </row>
    <row r="65" spans="2:4" s="6" customFormat="1" ht="15">
      <c r="B65" s="5"/>
      <c r="C65" s="5"/>
      <c r="D65" s="5"/>
    </row>
    <row r="66" spans="2:4" s="6" customFormat="1" ht="15">
      <c r="B66" s="5"/>
      <c r="C66" s="5"/>
      <c r="D66" s="5"/>
    </row>
  </sheetData>
  <mergeCells count="1">
    <mergeCell ref="B51:D51"/>
  </mergeCells>
  <printOptions horizontalCentered="1"/>
  <pageMargins left="0.75" right="0.75" top="0.75" bottom="0.5" header="0.5" footer="0.5"/>
  <pageSetup horizontalDpi="600" verticalDpi="600" orientation="portrait" paperSize="9" r:id="rId1"/>
  <headerFooter alignWithMargins="0">
    <oddFooter>&amp;C&amp;"Arial,Bold"&amp;9- &amp;P -</oddFooter>
  </headerFooter>
</worksheet>
</file>

<file path=xl/worksheets/sheet2.xml><?xml version="1.0" encoding="utf-8"?>
<worksheet xmlns="http://schemas.openxmlformats.org/spreadsheetml/2006/main" xmlns:r="http://schemas.openxmlformats.org/officeDocument/2006/relationships">
  <sheetPr codeName="Sheet2"/>
  <dimension ref="A1:H51"/>
  <sheetViews>
    <sheetView showGridLines="0" showRowColHeaders="0" workbookViewId="0" topLeftCell="A1">
      <selection activeCell="B62" sqref="B62"/>
    </sheetView>
  </sheetViews>
  <sheetFormatPr defaultColWidth="9.140625" defaultRowHeight="12.75"/>
  <cols>
    <col min="1" max="1" width="2.7109375" style="1" customWidth="1"/>
    <col min="2" max="2" width="33.7109375" style="1" customWidth="1"/>
    <col min="3" max="4" width="14.7109375" style="1" customWidth="1"/>
    <col min="5" max="5" width="1.7109375" style="1" customWidth="1"/>
    <col min="6" max="7" width="14.7109375" style="1" customWidth="1"/>
    <col min="8" max="8" width="2.7109375" style="1" customWidth="1"/>
    <col min="9" max="16384" width="9.140625" style="1" customWidth="1"/>
  </cols>
  <sheetData>
    <row r="1" spans="1:8" ht="15">
      <c r="A1" s="9"/>
      <c r="B1" s="9"/>
      <c r="C1" s="9"/>
      <c r="D1" s="9"/>
      <c r="E1" s="9"/>
      <c r="F1" s="9"/>
      <c r="G1" s="9"/>
      <c r="H1" s="9"/>
    </row>
    <row r="2" spans="1:8" ht="15.75">
      <c r="A2" s="9"/>
      <c r="B2" s="8" t="s">
        <v>93</v>
      </c>
      <c r="C2" s="9"/>
      <c r="D2" s="9"/>
      <c r="E2" s="9"/>
      <c r="F2" s="9"/>
      <c r="G2" s="9"/>
      <c r="H2" s="9"/>
    </row>
    <row r="3" spans="1:8" ht="15">
      <c r="A3" s="9"/>
      <c r="B3" s="10" t="s">
        <v>92</v>
      </c>
      <c r="C3" s="9"/>
      <c r="D3" s="9"/>
      <c r="E3" s="9"/>
      <c r="F3" s="9"/>
      <c r="G3" s="9"/>
      <c r="H3" s="9"/>
    </row>
    <row r="4" spans="1:8" ht="15.75">
      <c r="A4" s="9"/>
      <c r="B4" s="13" t="s">
        <v>178</v>
      </c>
      <c r="C4" s="15"/>
      <c r="D4" s="15"/>
      <c r="E4" s="15"/>
      <c r="F4" s="15"/>
      <c r="G4" s="15"/>
      <c r="H4" s="9"/>
    </row>
    <row r="5" spans="1:8" ht="15.75">
      <c r="A5" s="9"/>
      <c r="B5" s="8"/>
      <c r="C5" s="9"/>
      <c r="D5" s="9"/>
      <c r="E5" s="9"/>
      <c r="F5" s="9"/>
      <c r="G5" s="9"/>
      <c r="H5" s="9"/>
    </row>
    <row r="6" spans="1:8" ht="15.75">
      <c r="A6" s="9"/>
      <c r="B6" s="8" t="s">
        <v>298</v>
      </c>
      <c r="C6" s="9"/>
      <c r="D6" s="9"/>
      <c r="E6" s="9"/>
      <c r="F6" s="9"/>
      <c r="G6" s="9"/>
      <c r="H6" s="9"/>
    </row>
    <row r="7" spans="1:8" ht="15.75">
      <c r="A7" s="9"/>
      <c r="B7" s="9"/>
      <c r="C7" s="9"/>
      <c r="D7" s="34"/>
      <c r="E7" s="9"/>
      <c r="F7" s="34"/>
      <c r="G7" s="34"/>
      <c r="H7" s="9"/>
    </row>
    <row r="8" spans="1:8" ht="15">
      <c r="A8" s="9"/>
      <c r="B8" s="9"/>
      <c r="C8" s="35" t="s">
        <v>123</v>
      </c>
      <c r="D8" s="35"/>
      <c r="E8" s="36"/>
      <c r="F8" s="37" t="s">
        <v>124</v>
      </c>
      <c r="G8" s="37"/>
      <c r="H8" s="9"/>
    </row>
    <row r="9" spans="1:8" ht="15">
      <c r="A9" s="9"/>
      <c r="B9" s="9"/>
      <c r="C9" s="19" t="s">
        <v>96</v>
      </c>
      <c r="D9" s="19" t="s">
        <v>97</v>
      </c>
      <c r="E9" s="36"/>
      <c r="F9" s="19" t="s">
        <v>96</v>
      </c>
      <c r="G9" s="19" t="s">
        <v>97</v>
      </c>
      <c r="H9" s="9"/>
    </row>
    <row r="10" spans="1:8" ht="15">
      <c r="A10" s="9"/>
      <c r="B10" s="9"/>
      <c r="C10" s="19" t="s">
        <v>99</v>
      </c>
      <c r="D10" s="19" t="s">
        <v>99</v>
      </c>
      <c r="E10" s="36"/>
      <c r="F10" s="19" t="s">
        <v>99</v>
      </c>
      <c r="G10" s="19" t="s">
        <v>99</v>
      </c>
      <c r="H10" s="9"/>
    </row>
    <row r="11" spans="1:8" ht="15.75">
      <c r="A11" s="9"/>
      <c r="B11" s="17" t="s">
        <v>91</v>
      </c>
      <c r="C11" s="38"/>
      <c r="D11" s="18"/>
      <c r="E11" s="18"/>
      <c r="F11" s="18"/>
      <c r="G11" s="18"/>
      <c r="H11" s="9"/>
    </row>
    <row r="12" spans="1:8" ht="15">
      <c r="A12" s="9"/>
      <c r="B12" s="18" t="s">
        <v>47</v>
      </c>
      <c r="C12" s="23">
        <v>3677</v>
      </c>
      <c r="D12" s="23">
        <v>0</v>
      </c>
      <c r="E12" s="23"/>
      <c r="F12" s="23">
        <v>6946</v>
      </c>
      <c r="G12" s="23">
        <v>0</v>
      </c>
      <c r="H12" s="9"/>
    </row>
    <row r="13" spans="1:8" ht="15">
      <c r="A13" s="9"/>
      <c r="B13" s="18" t="s">
        <v>86</v>
      </c>
      <c r="C13" s="28">
        <v>-568</v>
      </c>
      <c r="D13" s="28">
        <v>0</v>
      </c>
      <c r="E13" s="23"/>
      <c r="F13" s="28">
        <v>-1018</v>
      </c>
      <c r="G13" s="28">
        <v>0</v>
      </c>
      <c r="H13" s="9"/>
    </row>
    <row r="14" spans="1:8" ht="15">
      <c r="A14" s="9"/>
      <c r="B14" s="18" t="s">
        <v>87</v>
      </c>
      <c r="C14" s="23">
        <f>SUM(C12:C13)</f>
        <v>3109</v>
      </c>
      <c r="D14" s="23">
        <f>SUM(D12:D13)</f>
        <v>0</v>
      </c>
      <c r="E14" s="30"/>
      <c r="F14" s="23">
        <f>SUM(F12:F13)</f>
        <v>5928</v>
      </c>
      <c r="G14" s="23">
        <f>SUM(G12:G13)</f>
        <v>0</v>
      </c>
      <c r="H14" s="9"/>
    </row>
    <row r="15" spans="1:8" ht="15">
      <c r="A15" s="9"/>
      <c r="B15" s="18"/>
      <c r="C15" s="39"/>
      <c r="D15" s="23"/>
      <c r="E15" s="30"/>
      <c r="F15" s="23"/>
      <c r="G15" s="23" t="s">
        <v>42</v>
      </c>
      <c r="H15" s="9"/>
    </row>
    <row r="16" spans="1:8" ht="15">
      <c r="A16" s="9"/>
      <c r="B16" s="18" t="s">
        <v>125</v>
      </c>
      <c r="C16" s="23">
        <v>16</v>
      </c>
      <c r="D16" s="23">
        <v>35510</v>
      </c>
      <c r="E16" s="30"/>
      <c r="F16" s="23">
        <v>1567</v>
      </c>
      <c r="G16" s="23">
        <v>35855</v>
      </c>
      <c r="H16" s="9"/>
    </row>
    <row r="17" spans="1:8" ht="15">
      <c r="A17" s="9"/>
      <c r="B17" s="18" t="s">
        <v>281</v>
      </c>
      <c r="C17" s="23">
        <v>-214</v>
      </c>
      <c r="D17" s="23">
        <v>-2172</v>
      </c>
      <c r="E17" s="30"/>
      <c r="F17" s="23">
        <v>-2605</v>
      </c>
      <c r="G17" s="23">
        <v>-4575</v>
      </c>
      <c r="H17" s="9"/>
    </row>
    <row r="18" spans="1:8" ht="15">
      <c r="A18" s="9"/>
      <c r="B18" s="18" t="s">
        <v>89</v>
      </c>
      <c r="C18" s="28">
        <v>-312</v>
      </c>
      <c r="D18" s="28">
        <v>-15</v>
      </c>
      <c r="E18" s="30"/>
      <c r="F18" s="28">
        <v>-1146</v>
      </c>
      <c r="G18" s="28">
        <v>-56</v>
      </c>
      <c r="H18" s="9"/>
    </row>
    <row r="19" spans="1:8" ht="15" customHeight="1">
      <c r="A19" s="9"/>
      <c r="B19" s="18" t="s">
        <v>218</v>
      </c>
      <c r="C19" s="23">
        <f>SUM(C14:C18)</f>
        <v>2599</v>
      </c>
      <c r="D19" s="23">
        <f>SUM(D14:D18)</f>
        <v>33323</v>
      </c>
      <c r="E19" s="30"/>
      <c r="F19" s="23">
        <f>SUM(F14:F18)</f>
        <v>3744</v>
      </c>
      <c r="G19" s="23">
        <f>SUM(G14:G18)</f>
        <v>31224</v>
      </c>
      <c r="H19" s="9"/>
    </row>
    <row r="20" spans="1:8" ht="15">
      <c r="A20" s="9"/>
      <c r="B20" s="18"/>
      <c r="C20" s="39"/>
      <c r="D20" s="23"/>
      <c r="E20" s="30"/>
      <c r="F20" s="23"/>
      <c r="G20" s="23"/>
      <c r="H20" s="9"/>
    </row>
    <row r="21" spans="1:8" ht="15">
      <c r="A21" s="9"/>
      <c r="B21" s="18" t="s">
        <v>126</v>
      </c>
      <c r="C21" s="23">
        <v>-1154</v>
      </c>
      <c r="D21" s="23">
        <v>-397</v>
      </c>
      <c r="E21" s="30"/>
      <c r="F21" s="23">
        <v>-1404</v>
      </c>
      <c r="G21" s="23">
        <v>-3579</v>
      </c>
      <c r="H21" s="9"/>
    </row>
    <row r="22" spans="1:8" ht="15.75">
      <c r="A22" s="9"/>
      <c r="B22" s="40" t="s">
        <v>127</v>
      </c>
      <c r="C22" s="26">
        <f>SUM(C19:C21)</f>
        <v>1445</v>
      </c>
      <c r="D22" s="26">
        <f>SUM(D19:D21)</f>
        <v>32926</v>
      </c>
      <c r="E22" s="30"/>
      <c r="F22" s="26">
        <f>SUM(F19:F21)</f>
        <v>2340</v>
      </c>
      <c r="G22" s="26">
        <f>SUM(G19:G21)</f>
        <v>27645</v>
      </c>
      <c r="H22" s="9"/>
    </row>
    <row r="23" spans="1:8" ht="15.75">
      <c r="A23" s="9"/>
      <c r="B23" s="17" t="s">
        <v>128</v>
      </c>
      <c r="C23" s="39"/>
      <c r="D23" s="23"/>
      <c r="E23" s="30"/>
      <c r="F23" s="23"/>
      <c r="G23" s="23"/>
      <c r="H23" s="9"/>
    </row>
    <row r="24" spans="1:8" ht="15">
      <c r="A24" s="9"/>
      <c r="B24" s="18"/>
      <c r="C24" s="39"/>
      <c r="D24" s="23"/>
      <c r="E24" s="30"/>
      <c r="F24" s="23"/>
      <c r="G24" s="23"/>
      <c r="H24" s="9"/>
    </row>
    <row r="25" spans="1:8" ht="15.75">
      <c r="A25" s="9"/>
      <c r="B25" s="17" t="s">
        <v>208</v>
      </c>
      <c r="C25" s="39"/>
      <c r="D25" s="23"/>
      <c r="E25" s="30"/>
      <c r="F25" s="23"/>
      <c r="G25" s="23"/>
      <c r="H25" s="9"/>
    </row>
    <row r="26" spans="1:8" ht="15">
      <c r="A26" s="9"/>
      <c r="B26" s="41" t="s">
        <v>129</v>
      </c>
      <c r="C26" s="42">
        <v>0</v>
      </c>
      <c r="D26" s="43">
        <v>2559</v>
      </c>
      <c r="E26" s="44"/>
      <c r="F26" s="43">
        <f>-1376-2736</f>
        <v>-4112</v>
      </c>
      <c r="G26" s="43">
        <v>10400</v>
      </c>
      <c r="H26" s="9"/>
    </row>
    <row r="27" spans="1:8" ht="15">
      <c r="A27" s="9"/>
      <c r="B27" s="18" t="s">
        <v>130</v>
      </c>
      <c r="C27" s="39"/>
      <c r="D27" s="23"/>
      <c r="E27" s="23"/>
      <c r="F27" s="23"/>
      <c r="G27" s="23"/>
      <c r="H27" s="9"/>
    </row>
    <row r="28" spans="1:8" ht="16.5" thickBot="1">
      <c r="A28" s="9"/>
      <c r="B28" s="17" t="s">
        <v>131</v>
      </c>
      <c r="C28" s="45">
        <f>SUM(C22:C27)</f>
        <v>1445</v>
      </c>
      <c r="D28" s="45">
        <f>SUM(D22:D27)</f>
        <v>35485</v>
      </c>
      <c r="E28" s="30"/>
      <c r="F28" s="45">
        <f>SUM(F22:F27)</f>
        <v>-1772</v>
      </c>
      <c r="G28" s="45">
        <f>SUM(G22:G27)</f>
        <v>38045</v>
      </c>
      <c r="H28" s="9"/>
    </row>
    <row r="29" spans="1:8" ht="15.75" thickTop="1">
      <c r="A29" s="9"/>
      <c r="B29" s="18"/>
      <c r="C29" s="39"/>
      <c r="D29" s="23"/>
      <c r="E29" s="30"/>
      <c r="F29" s="23"/>
      <c r="G29" s="23"/>
      <c r="H29" s="9"/>
    </row>
    <row r="30" spans="1:8" ht="15">
      <c r="A30" s="9"/>
      <c r="B30" s="18" t="s">
        <v>51</v>
      </c>
      <c r="C30" s="39"/>
      <c r="D30" s="23"/>
      <c r="E30" s="30"/>
      <c r="F30" s="23"/>
      <c r="G30" s="23"/>
      <c r="H30" s="9"/>
    </row>
    <row r="31" spans="1:8" ht="15">
      <c r="A31" s="9"/>
      <c r="B31" s="18" t="s">
        <v>52</v>
      </c>
      <c r="C31" s="23">
        <f>C28</f>
        <v>1445</v>
      </c>
      <c r="D31" s="23">
        <v>35574</v>
      </c>
      <c r="E31" s="23"/>
      <c r="F31" s="23">
        <f>+F28</f>
        <v>-1772</v>
      </c>
      <c r="G31" s="23">
        <v>36241</v>
      </c>
      <c r="H31" s="9"/>
    </row>
    <row r="32" spans="1:8" ht="15">
      <c r="A32" s="9"/>
      <c r="B32" s="18" t="s">
        <v>84</v>
      </c>
      <c r="C32" s="23">
        <v>0</v>
      </c>
      <c r="D32" s="23">
        <v>-89</v>
      </c>
      <c r="E32" s="23"/>
      <c r="F32" s="23">
        <v>0</v>
      </c>
      <c r="G32" s="23">
        <v>1804</v>
      </c>
      <c r="H32" s="9"/>
    </row>
    <row r="33" spans="1:8" ht="15.75" thickBot="1">
      <c r="A33" s="9"/>
      <c r="B33" s="18"/>
      <c r="C33" s="46">
        <f>SUM(C31:C32)</f>
        <v>1445</v>
      </c>
      <c r="D33" s="46">
        <f>SUM(D31:D32)</f>
        <v>35485</v>
      </c>
      <c r="E33" s="23"/>
      <c r="F33" s="46">
        <f>SUM(F31:F32)</f>
        <v>-1772</v>
      </c>
      <c r="G33" s="46">
        <f>SUM(G31:G32)</f>
        <v>38045</v>
      </c>
      <c r="H33" s="9"/>
    </row>
    <row r="34" spans="1:8" ht="15">
      <c r="A34" s="9"/>
      <c r="B34" s="18"/>
      <c r="C34" s="23"/>
      <c r="D34" s="23"/>
      <c r="E34" s="23"/>
      <c r="F34" s="23"/>
      <c r="G34" s="23"/>
      <c r="H34" s="9"/>
    </row>
    <row r="35" spans="1:8" ht="15.75">
      <c r="A35" s="9"/>
      <c r="B35" s="17" t="s">
        <v>132</v>
      </c>
      <c r="C35" s="23"/>
      <c r="D35" s="23"/>
      <c r="E35" s="23"/>
      <c r="F35" s="23"/>
      <c r="G35" s="23"/>
      <c r="H35" s="9"/>
    </row>
    <row r="36" spans="1:8" ht="15.75">
      <c r="A36" s="9"/>
      <c r="B36" s="17" t="s">
        <v>133</v>
      </c>
      <c r="C36" s="23"/>
      <c r="D36" s="23"/>
      <c r="E36" s="23"/>
      <c r="F36" s="23"/>
      <c r="G36" s="23"/>
      <c r="H36" s="9"/>
    </row>
    <row r="37" spans="1:8" ht="15">
      <c r="A37" s="9"/>
      <c r="B37" s="18" t="s">
        <v>153</v>
      </c>
      <c r="C37" s="23"/>
      <c r="D37" s="23"/>
      <c r="E37" s="23"/>
      <c r="F37" s="23"/>
      <c r="G37" s="23"/>
      <c r="H37" s="9"/>
    </row>
    <row r="38" spans="1:8" ht="15">
      <c r="A38" s="9"/>
      <c r="B38" s="18" t="s">
        <v>152</v>
      </c>
      <c r="C38" s="47">
        <v>1.06</v>
      </c>
      <c r="D38" s="47">
        <v>24.17</v>
      </c>
      <c r="E38" s="23"/>
      <c r="F38" s="47">
        <v>1.72</v>
      </c>
      <c r="G38" s="47">
        <v>20.3</v>
      </c>
      <c r="H38" s="9"/>
    </row>
    <row r="39" spans="1:8" ht="15">
      <c r="A39" s="9"/>
      <c r="B39" s="18" t="s">
        <v>154</v>
      </c>
      <c r="C39" s="47"/>
      <c r="D39" s="47"/>
      <c r="E39" s="23"/>
      <c r="F39" s="47"/>
      <c r="G39" s="47"/>
      <c r="H39" s="9"/>
    </row>
    <row r="40" spans="1:8" ht="15">
      <c r="A40" s="9"/>
      <c r="B40" s="18" t="s">
        <v>152</v>
      </c>
      <c r="C40" s="47">
        <f>'Explanatory Notes'!F267</f>
        <v>0</v>
      </c>
      <c r="D40" s="47">
        <v>1.94</v>
      </c>
      <c r="E40" s="23"/>
      <c r="F40" s="47">
        <v>-3.02</v>
      </c>
      <c r="G40" s="47">
        <v>6.31</v>
      </c>
      <c r="H40" s="9"/>
    </row>
    <row r="41" spans="1:8" ht="15.75" thickBot="1">
      <c r="A41" s="9"/>
      <c r="B41" s="18" t="s">
        <v>279</v>
      </c>
      <c r="C41" s="48">
        <f>SUM(C38:C40)</f>
        <v>1.06</v>
      </c>
      <c r="D41" s="48">
        <f>SUM(D38:D40)</f>
        <v>26.110000000000003</v>
      </c>
      <c r="E41" s="23"/>
      <c r="F41" s="48">
        <f>SUM(F38:F40)</f>
        <v>-1.3</v>
      </c>
      <c r="G41" s="48">
        <f>SUM(G38:G40)</f>
        <v>26.61</v>
      </c>
      <c r="H41" s="9"/>
    </row>
    <row r="42" spans="1:8" ht="15.75" thickTop="1">
      <c r="A42" s="9"/>
      <c r="B42" s="18"/>
      <c r="C42" s="23"/>
      <c r="D42" s="23"/>
      <c r="E42" s="23"/>
      <c r="F42" s="23"/>
      <c r="G42" s="23"/>
      <c r="H42" s="9"/>
    </row>
    <row r="43" spans="1:8" ht="15.75" thickBot="1">
      <c r="A43" s="9"/>
      <c r="B43" s="49" t="s">
        <v>280</v>
      </c>
      <c r="C43" s="50" t="s">
        <v>155</v>
      </c>
      <c r="D43" s="50" t="s">
        <v>155</v>
      </c>
      <c r="E43" s="49"/>
      <c r="F43" s="50" t="s">
        <v>155</v>
      </c>
      <c r="G43" s="50" t="s">
        <v>155</v>
      </c>
      <c r="H43" s="9"/>
    </row>
    <row r="44" spans="1:8" ht="15.75" thickTop="1">
      <c r="A44" s="9"/>
      <c r="B44" s="49"/>
      <c r="C44" s="51"/>
      <c r="D44" s="51"/>
      <c r="E44" s="49"/>
      <c r="F44" s="51"/>
      <c r="G44" s="51"/>
      <c r="H44" s="9"/>
    </row>
    <row r="45" spans="1:8" ht="15">
      <c r="A45" s="9"/>
      <c r="B45" s="49"/>
      <c r="C45" s="51"/>
      <c r="D45" s="51"/>
      <c r="E45" s="49"/>
      <c r="F45" s="51"/>
      <c r="G45" s="51"/>
      <c r="H45" s="9"/>
    </row>
    <row r="46" spans="1:8" ht="15">
      <c r="A46" s="9"/>
      <c r="B46" s="49"/>
      <c r="C46" s="51"/>
      <c r="D46" s="51"/>
      <c r="E46" s="49"/>
      <c r="F46" s="51"/>
      <c r="G46" s="51"/>
      <c r="H46" s="9"/>
    </row>
    <row r="47" spans="1:8" ht="45" customHeight="1">
      <c r="A47" s="9"/>
      <c r="B47" s="52" t="s">
        <v>4</v>
      </c>
      <c r="C47" s="52"/>
      <c r="D47" s="52"/>
      <c r="E47" s="52"/>
      <c r="F47" s="52"/>
      <c r="G47" s="52"/>
      <c r="H47" s="9"/>
    </row>
    <row r="48" spans="1:8" ht="15">
      <c r="A48" s="9"/>
      <c r="B48" s="18"/>
      <c r="C48" s="18"/>
      <c r="D48" s="18"/>
      <c r="E48" s="18"/>
      <c r="F48" s="18"/>
      <c r="G48" s="18"/>
      <c r="H48" s="9"/>
    </row>
    <row r="49" spans="2:7" ht="15">
      <c r="B49" s="5"/>
      <c r="C49" s="5"/>
      <c r="D49" s="5"/>
      <c r="E49" s="5"/>
      <c r="F49" s="5"/>
      <c r="G49" s="5"/>
    </row>
    <row r="50" spans="2:7" ht="15">
      <c r="B50" s="5"/>
      <c r="C50" s="5"/>
      <c r="D50" s="5"/>
      <c r="E50" s="5"/>
      <c r="F50" s="5"/>
      <c r="G50" s="5"/>
    </row>
    <row r="51" spans="2:7" ht="15.75">
      <c r="B51" s="5"/>
      <c r="C51" s="4"/>
      <c r="D51" s="5"/>
      <c r="E51" s="5"/>
      <c r="F51" s="5"/>
      <c r="G51" s="5"/>
    </row>
  </sheetData>
  <mergeCells count="3">
    <mergeCell ref="B47:G47"/>
    <mergeCell ref="C8:D8"/>
    <mergeCell ref="F8:G8"/>
  </mergeCells>
  <printOptions horizontalCentered="1"/>
  <pageMargins left="0.5" right="0.5" top="0.75" bottom="0.75" header="0.5" footer="0.5"/>
  <pageSetup horizontalDpi="600" verticalDpi="600" orientation="portrait" paperSize="9" r:id="rId1"/>
  <headerFooter alignWithMargins="0">
    <oddFooter>&amp;C&amp;"Arial,Bold"&amp;9- 2 -</oddFooter>
  </headerFooter>
</worksheet>
</file>

<file path=xl/worksheets/sheet3.xml><?xml version="1.0" encoding="utf-8"?>
<worksheet xmlns="http://schemas.openxmlformats.org/spreadsheetml/2006/main" xmlns:r="http://schemas.openxmlformats.org/officeDocument/2006/relationships">
  <sheetPr codeName="Sheet3"/>
  <dimension ref="A1:O34"/>
  <sheetViews>
    <sheetView showGridLines="0" showRowColHeaders="0" workbookViewId="0" topLeftCell="A1">
      <selection activeCell="B62" sqref="B62"/>
    </sheetView>
  </sheetViews>
  <sheetFormatPr defaultColWidth="9.140625" defaultRowHeight="15" customHeight="1"/>
  <cols>
    <col min="1" max="1" width="2.7109375" style="5" customWidth="1"/>
    <col min="2" max="2" width="30.7109375" style="5" customWidth="1"/>
    <col min="3" max="5" width="10.7109375" style="5" customWidth="1"/>
    <col min="6" max="6" width="12.7109375" style="5" customWidth="1"/>
    <col min="7" max="7" width="11.7109375" style="5" customWidth="1"/>
    <col min="8" max="8" width="14.7109375" style="5" customWidth="1"/>
    <col min="9" max="9" width="0.85546875" style="5" customWidth="1"/>
    <col min="10" max="10" width="14.7109375" style="5" customWidth="1"/>
    <col min="11" max="11" width="12.7109375" style="5" customWidth="1"/>
    <col min="12" max="12" width="9.7109375" style="5" customWidth="1"/>
    <col min="13" max="13" width="10.7109375" style="5" customWidth="1"/>
    <col min="14" max="14" width="2.7109375" style="5" customWidth="1"/>
    <col min="15" max="16384" width="9.140625" style="5" customWidth="1"/>
  </cols>
  <sheetData>
    <row r="1" spans="1:14" ht="15" customHeight="1">
      <c r="A1" s="18"/>
      <c r="B1" s="18"/>
      <c r="C1" s="18"/>
      <c r="D1" s="18"/>
      <c r="E1" s="18"/>
      <c r="F1" s="18"/>
      <c r="G1" s="18"/>
      <c r="H1" s="18"/>
      <c r="I1" s="18"/>
      <c r="J1" s="18"/>
      <c r="K1" s="18"/>
      <c r="L1" s="18"/>
      <c r="M1" s="18"/>
      <c r="N1" s="18"/>
    </row>
    <row r="2" spans="1:14" ht="15" customHeight="1">
      <c r="A2" s="18"/>
      <c r="B2" s="17" t="s">
        <v>93</v>
      </c>
      <c r="C2" s="18"/>
      <c r="D2" s="18"/>
      <c r="E2" s="18"/>
      <c r="F2" s="18"/>
      <c r="G2" s="18"/>
      <c r="H2" s="18"/>
      <c r="I2" s="18"/>
      <c r="J2" s="18"/>
      <c r="K2" s="18"/>
      <c r="L2" s="18"/>
      <c r="M2" s="18"/>
      <c r="N2" s="18"/>
    </row>
    <row r="3" spans="1:14" ht="15" customHeight="1">
      <c r="A3" s="18"/>
      <c r="B3" s="55" t="s">
        <v>92</v>
      </c>
      <c r="C3" s="18"/>
      <c r="D3" s="18"/>
      <c r="E3" s="18"/>
      <c r="F3" s="18"/>
      <c r="G3" s="18"/>
      <c r="H3" s="18"/>
      <c r="I3" s="18"/>
      <c r="J3" s="18"/>
      <c r="K3" s="18"/>
      <c r="L3" s="18"/>
      <c r="M3" s="18"/>
      <c r="N3" s="18"/>
    </row>
    <row r="4" spans="1:14" ht="15" customHeight="1">
      <c r="A4" s="18"/>
      <c r="B4" s="13" t="s">
        <v>178</v>
      </c>
      <c r="C4" s="56"/>
      <c r="D4" s="56"/>
      <c r="E4" s="56"/>
      <c r="F4" s="56"/>
      <c r="G4" s="56"/>
      <c r="H4" s="56"/>
      <c r="I4" s="56"/>
      <c r="J4" s="56"/>
      <c r="K4" s="56"/>
      <c r="L4" s="56"/>
      <c r="M4" s="56"/>
      <c r="N4" s="18"/>
    </row>
    <row r="5" spans="1:14" ht="15" customHeight="1">
      <c r="A5" s="18"/>
      <c r="B5" s="17"/>
      <c r="C5" s="18"/>
      <c r="D5" s="18"/>
      <c r="E5" s="18"/>
      <c r="F5" s="18"/>
      <c r="G5" s="18"/>
      <c r="H5" s="18"/>
      <c r="I5" s="18"/>
      <c r="J5" s="18"/>
      <c r="K5" s="18"/>
      <c r="L5" s="18"/>
      <c r="M5" s="18"/>
      <c r="N5" s="18"/>
    </row>
    <row r="6" spans="1:14" ht="15" customHeight="1">
      <c r="A6" s="18"/>
      <c r="B6" s="17" t="s">
        <v>296</v>
      </c>
      <c r="C6" s="18"/>
      <c r="D6" s="18"/>
      <c r="E6" s="18"/>
      <c r="F6" s="18"/>
      <c r="G6" s="18"/>
      <c r="H6" s="18"/>
      <c r="I6" s="18"/>
      <c r="J6" s="18"/>
      <c r="K6" s="18"/>
      <c r="L6" s="18"/>
      <c r="M6" s="18"/>
      <c r="N6" s="18"/>
    </row>
    <row r="7" spans="1:14" ht="15" customHeight="1">
      <c r="A7" s="18"/>
      <c r="B7" s="18"/>
      <c r="C7" s="18"/>
      <c r="D7" s="18"/>
      <c r="E7" s="18"/>
      <c r="F7" s="18"/>
      <c r="G7" s="18"/>
      <c r="H7" s="18"/>
      <c r="I7" s="18"/>
      <c r="J7" s="18"/>
      <c r="K7" s="18"/>
      <c r="L7" s="18"/>
      <c r="M7" s="18"/>
      <c r="N7" s="18"/>
    </row>
    <row r="8" spans="1:14" ht="15" customHeight="1">
      <c r="A8" s="18"/>
      <c r="B8" s="18"/>
      <c r="C8" s="57" t="s">
        <v>44</v>
      </c>
      <c r="D8" s="57"/>
      <c r="E8" s="57"/>
      <c r="F8" s="57"/>
      <c r="G8" s="57"/>
      <c r="H8" s="57"/>
      <c r="I8" s="58"/>
      <c r="J8" s="59" t="s">
        <v>45</v>
      </c>
      <c r="K8" s="36"/>
      <c r="L8" s="36"/>
      <c r="M8" s="16"/>
      <c r="N8" s="18"/>
    </row>
    <row r="9" spans="1:14" s="53" customFormat="1" ht="64.5" customHeight="1">
      <c r="A9" s="60"/>
      <c r="B9" s="60"/>
      <c r="C9" s="61" t="s">
        <v>241</v>
      </c>
      <c r="D9" s="61" t="s">
        <v>211</v>
      </c>
      <c r="E9" s="61" t="s">
        <v>213</v>
      </c>
      <c r="F9" s="62" t="s">
        <v>212</v>
      </c>
      <c r="G9" s="62" t="s">
        <v>290</v>
      </c>
      <c r="H9" s="62" t="s">
        <v>291</v>
      </c>
      <c r="I9" s="62"/>
      <c r="J9" s="61" t="s">
        <v>46</v>
      </c>
      <c r="K9" s="61" t="s">
        <v>301</v>
      </c>
      <c r="L9" s="61" t="s">
        <v>302</v>
      </c>
      <c r="M9" s="61" t="s">
        <v>53</v>
      </c>
      <c r="N9" s="60"/>
    </row>
    <row r="10" spans="1:14" ht="15" customHeight="1">
      <c r="A10" s="18"/>
      <c r="B10" s="18"/>
      <c r="C10" s="61" t="s">
        <v>99</v>
      </c>
      <c r="D10" s="61" t="s">
        <v>99</v>
      </c>
      <c r="E10" s="61" t="s">
        <v>99</v>
      </c>
      <c r="F10" s="61" t="s">
        <v>99</v>
      </c>
      <c r="G10" s="61" t="s">
        <v>99</v>
      </c>
      <c r="H10" s="61" t="s">
        <v>99</v>
      </c>
      <c r="I10" s="61"/>
      <c r="J10" s="61" t="s">
        <v>99</v>
      </c>
      <c r="K10" s="61" t="s">
        <v>99</v>
      </c>
      <c r="L10" s="61" t="s">
        <v>99</v>
      </c>
      <c r="M10" s="61" t="s">
        <v>99</v>
      </c>
      <c r="N10" s="18"/>
    </row>
    <row r="11" spans="1:14" ht="15" customHeight="1">
      <c r="A11" s="18"/>
      <c r="B11" s="18"/>
      <c r="C11" s="18"/>
      <c r="D11" s="18"/>
      <c r="E11" s="18"/>
      <c r="F11" s="18"/>
      <c r="G11" s="18"/>
      <c r="H11" s="18"/>
      <c r="I11" s="18"/>
      <c r="J11" s="18"/>
      <c r="K11" s="18"/>
      <c r="L11" s="18"/>
      <c r="M11" s="18"/>
      <c r="N11" s="18"/>
    </row>
    <row r="12" spans="1:14" ht="15" customHeight="1">
      <c r="A12" s="18"/>
      <c r="B12" s="17" t="s">
        <v>190</v>
      </c>
      <c r="C12" s="18"/>
      <c r="D12" s="18"/>
      <c r="E12" s="18"/>
      <c r="F12" s="18"/>
      <c r="G12" s="18"/>
      <c r="H12" s="18"/>
      <c r="I12" s="18"/>
      <c r="J12" s="18"/>
      <c r="K12" s="18"/>
      <c r="L12" s="18"/>
      <c r="M12" s="18"/>
      <c r="N12" s="18"/>
    </row>
    <row r="13" spans="1:14" ht="15" customHeight="1">
      <c r="A13" s="18"/>
      <c r="B13" s="18"/>
      <c r="C13" s="18"/>
      <c r="D13" s="18"/>
      <c r="E13" s="18"/>
      <c r="F13" s="18"/>
      <c r="G13" s="18"/>
      <c r="H13" s="18"/>
      <c r="I13" s="18"/>
      <c r="J13" s="18"/>
      <c r="K13" s="18"/>
      <c r="L13" s="18"/>
      <c r="M13" s="18"/>
      <c r="N13" s="18"/>
    </row>
    <row r="14" spans="1:14" ht="15" customHeight="1">
      <c r="A14" s="18"/>
      <c r="B14" s="18" t="s">
        <v>294</v>
      </c>
      <c r="C14" s="30">
        <v>136208</v>
      </c>
      <c r="D14" s="30">
        <v>8541</v>
      </c>
      <c r="E14" s="30">
        <v>275</v>
      </c>
      <c r="F14" s="30">
        <v>83</v>
      </c>
      <c r="G14" s="30">
        <v>0</v>
      </c>
      <c r="H14" s="30">
        <v>0</v>
      </c>
      <c r="I14" s="30"/>
      <c r="J14" s="30">
        <v>34677</v>
      </c>
      <c r="K14" s="30">
        <f>SUM(C14:J14)</f>
        <v>179784</v>
      </c>
      <c r="L14" s="30">
        <v>0</v>
      </c>
      <c r="M14" s="30">
        <f>SUM(K14:L14)</f>
        <v>179784</v>
      </c>
      <c r="N14" s="18"/>
    </row>
    <row r="15" spans="1:14" ht="15" customHeight="1">
      <c r="A15" s="18"/>
      <c r="B15" s="18" t="s">
        <v>142</v>
      </c>
      <c r="C15" s="23">
        <v>0</v>
      </c>
      <c r="D15" s="23">
        <v>0</v>
      </c>
      <c r="E15" s="23">
        <v>0</v>
      </c>
      <c r="F15" s="23">
        <v>0</v>
      </c>
      <c r="G15" s="23">
        <v>0</v>
      </c>
      <c r="H15" s="23">
        <v>0</v>
      </c>
      <c r="I15" s="23"/>
      <c r="J15" s="23">
        <v>-1772</v>
      </c>
      <c r="K15" s="23">
        <f>SUM(C15:J15)</f>
        <v>-1772</v>
      </c>
      <c r="L15" s="23">
        <v>0</v>
      </c>
      <c r="M15" s="30">
        <f>SUM(K15:L15)</f>
        <v>-1772</v>
      </c>
      <c r="N15" s="23"/>
    </row>
    <row r="16" spans="1:15" ht="15" customHeight="1" thickBot="1">
      <c r="A16" s="18"/>
      <c r="B16" s="18" t="s">
        <v>209</v>
      </c>
      <c r="C16" s="46">
        <f>SUM(C14:C15)</f>
        <v>136208</v>
      </c>
      <c r="D16" s="46">
        <f>SUM(D14:D15)</f>
        <v>8541</v>
      </c>
      <c r="E16" s="46">
        <f>SUM(E14:E15)</f>
        <v>275</v>
      </c>
      <c r="F16" s="46">
        <f>SUM(F14:F15)</f>
        <v>83</v>
      </c>
      <c r="G16" s="46">
        <v>0</v>
      </c>
      <c r="H16" s="46">
        <v>0</v>
      </c>
      <c r="I16" s="46"/>
      <c r="J16" s="46">
        <f>SUM(J14:J15)</f>
        <v>32905</v>
      </c>
      <c r="K16" s="46">
        <f>SUM(K14:K15)</f>
        <v>178012</v>
      </c>
      <c r="L16" s="46">
        <f>SUM(L14:L15)</f>
        <v>0</v>
      </c>
      <c r="M16" s="46">
        <f>SUM(M14:M15)</f>
        <v>178012</v>
      </c>
      <c r="N16" s="23"/>
      <c r="O16" s="54"/>
    </row>
    <row r="17" spans="1:14" ht="15" customHeight="1">
      <c r="A17" s="18"/>
      <c r="B17" s="18"/>
      <c r="C17" s="23"/>
      <c r="D17" s="23"/>
      <c r="E17" s="23"/>
      <c r="F17" s="23"/>
      <c r="G17" s="23"/>
      <c r="H17" s="23"/>
      <c r="I17" s="23"/>
      <c r="J17" s="23"/>
      <c r="K17" s="23"/>
      <c r="L17" s="23"/>
      <c r="M17" s="23"/>
      <c r="N17" s="23"/>
    </row>
    <row r="18" spans="1:14" ht="15" customHeight="1">
      <c r="A18" s="18"/>
      <c r="B18" s="17" t="s">
        <v>194</v>
      </c>
      <c r="C18" s="18"/>
      <c r="D18" s="18"/>
      <c r="E18" s="18"/>
      <c r="F18" s="18"/>
      <c r="G18" s="18"/>
      <c r="H18" s="18"/>
      <c r="I18" s="18"/>
      <c r="J18" s="18"/>
      <c r="K18" s="18"/>
      <c r="L18" s="18"/>
      <c r="M18" s="18"/>
      <c r="N18" s="18"/>
    </row>
    <row r="19" spans="1:14" ht="15" customHeight="1">
      <c r="A19" s="18"/>
      <c r="B19" s="18"/>
      <c r="C19" s="18"/>
      <c r="D19" s="18"/>
      <c r="E19" s="18"/>
      <c r="F19" s="18"/>
      <c r="G19" s="18"/>
      <c r="H19" s="18"/>
      <c r="I19" s="18"/>
      <c r="J19" s="18"/>
      <c r="K19" s="18"/>
      <c r="L19" s="18"/>
      <c r="M19" s="18"/>
      <c r="N19" s="18"/>
    </row>
    <row r="20" spans="1:14" ht="15" customHeight="1">
      <c r="A20" s="18"/>
      <c r="B20" s="18" t="s">
        <v>295</v>
      </c>
      <c r="C20" s="30">
        <v>136208</v>
      </c>
      <c r="D20" s="30">
        <v>8541</v>
      </c>
      <c r="E20" s="30">
        <v>398</v>
      </c>
      <c r="F20" s="30">
        <v>83</v>
      </c>
      <c r="G20" s="30">
        <v>232</v>
      </c>
      <c r="H20" s="30">
        <v>953</v>
      </c>
      <c r="I20" s="30"/>
      <c r="J20" s="30">
        <v>-2837</v>
      </c>
      <c r="K20" s="30">
        <f>SUM(C20:J20)</f>
        <v>143578</v>
      </c>
      <c r="L20" s="30">
        <v>10500</v>
      </c>
      <c r="M20" s="30">
        <f>SUM(K20:L20)</f>
        <v>154078</v>
      </c>
      <c r="N20" s="18"/>
    </row>
    <row r="21" spans="1:14" ht="15" customHeight="1">
      <c r="A21" s="18"/>
      <c r="B21" s="18" t="s">
        <v>292</v>
      </c>
      <c r="C21" s="23">
        <v>0</v>
      </c>
      <c r="D21" s="23">
        <v>0</v>
      </c>
      <c r="E21" s="23">
        <v>-123</v>
      </c>
      <c r="F21" s="23">
        <v>0</v>
      </c>
      <c r="G21" s="23">
        <v>-232</v>
      </c>
      <c r="H21" s="23">
        <v>-953</v>
      </c>
      <c r="I21" s="23"/>
      <c r="J21" s="23">
        <v>1273</v>
      </c>
      <c r="K21" s="23">
        <f>SUM(C21:J21)</f>
        <v>-35</v>
      </c>
      <c r="L21" s="23"/>
      <c r="M21" s="30">
        <f>SUM(K21:L21)</f>
        <v>-35</v>
      </c>
      <c r="N21" s="18"/>
    </row>
    <row r="22" spans="1:14" ht="15" customHeight="1">
      <c r="A22" s="18"/>
      <c r="B22" s="18" t="s">
        <v>293</v>
      </c>
      <c r="C22" s="23"/>
      <c r="D22" s="23"/>
      <c r="E22" s="23"/>
      <c r="F22" s="23"/>
      <c r="G22" s="23"/>
      <c r="H22" s="23"/>
      <c r="I22" s="23"/>
      <c r="J22" s="23"/>
      <c r="K22" s="23"/>
      <c r="L22" s="23"/>
      <c r="M22" s="30"/>
      <c r="N22" s="18"/>
    </row>
    <row r="23" spans="1:14" ht="15" customHeight="1">
      <c r="A23" s="18"/>
      <c r="B23" s="18" t="s">
        <v>143</v>
      </c>
      <c r="C23" s="23">
        <v>0</v>
      </c>
      <c r="D23" s="23">
        <v>0</v>
      </c>
      <c r="E23" s="23">
        <v>0</v>
      </c>
      <c r="F23" s="23">
        <v>0</v>
      </c>
      <c r="G23" s="23">
        <v>0</v>
      </c>
      <c r="H23" s="23">
        <v>0</v>
      </c>
      <c r="I23" s="23"/>
      <c r="J23" s="23">
        <v>36241</v>
      </c>
      <c r="K23" s="30">
        <f>SUM(C23:J23)</f>
        <v>36241</v>
      </c>
      <c r="L23" s="30">
        <v>1804</v>
      </c>
      <c r="M23" s="30">
        <f>SUM(K23:L23)</f>
        <v>38045</v>
      </c>
      <c r="N23" s="18"/>
    </row>
    <row r="24" spans="1:14" ht="15" customHeight="1">
      <c r="A24" s="18"/>
      <c r="B24" s="18" t="s">
        <v>282</v>
      </c>
      <c r="C24" s="23">
        <v>0</v>
      </c>
      <c r="D24" s="23">
        <v>0</v>
      </c>
      <c r="E24" s="23">
        <v>0</v>
      </c>
      <c r="F24" s="23">
        <v>0</v>
      </c>
      <c r="G24" s="23">
        <v>0</v>
      </c>
      <c r="H24" s="23">
        <v>0</v>
      </c>
      <c r="I24" s="23"/>
      <c r="J24" s="23">
        <v>0</v>
      </c>
      <c r="K24" s="30">
        <f>SUM(C24:J24)</f>
        <v>0</v>
      </c>
      <c r="L24" s="30">
        <v>-12304</v>
      </c>
      <c r="M24" s="30">
        <f>SUM(K24:L24)</f>
        <v>-12304</v>
      </c>
      <c r="N24" s="18"/>
    </row>
    <row r="25" spans="1:14" ht="15" customHeight="1" thickBot="1">
      <c r="A25" s="18"/>
      <c r="B25" s="18" t="s">
        <v>210</v>
      </c>
      <c r="C25" s="46">
        <v>136208</v>
      </c>
      <c r="D25" s="46">
        <f>+D23+D21+D20</f>
        <v>8541</v>
      </c>
      <c r="E25" s="46">
        <f>+E23+E21+E20</f>
        <v>275</v>
      </c>
      <c r="F25" s="46">
        <f>+F23+F21+F20</f>
        <v>83</v>
      </c>
      <c r="G25" s="46">
        <f>+G23+G21+G20</f>
        <v>0</v>
      </c>
      <c r="H25" s="46">
        <f>+H23+H21+H20</f>
        <v>0</v>
      </c>
      <c r="I25" s="46"/>
      <c r="J25" s="46">
        <f>+J23+J21+J20</f>
        <v>34677</v>
      </c>
      <c r="K25" s="46">
        <f>+K23+K21+K20</f>
        <v>179784</v>
      </c>
      <c r="L25" s="46">
        <f>+L23+L21+L20+L24</f>
        <v>0</v>
      </c>
      <c r="M25" s="46">
        <f>+M23+M21+M20+M24</f>
        <v>179784</v>
      </c>
      <c r="N25" s="18"/>
    </row>
    <row r="26" spans="1:14" ht="15" customHeight="1">
      <c r="A26" s="18"/>
      <c r="B26" s="18"/>
      <c r="C26" s="18"/>
      <c r="D26" s="18"/>
      <c r="E26" s="18"/>
      <c r="F26" s="18"/>
      <c r="G26" s="18"/>
      <c r="H26" s="18"/>
      <c r="I26" s="18"/>
      <c r="J26" s="63"/>
      <c r="K26" s="63"/>
      <c r="L26" s="63"/>
      <c r="M26" s="63"/>
      <c r="N26" s="18"/>
    </row>
    <row r="27" spans="1:14" ht="15" customHeight="1">
      <c r="A27" s="18"/>
      <c r="B27" s="18"/>
      <c r="C27" s="18"/>
      <c r="D27" s="18"/>
      <c r="E27" s="18"/>
      <c r="F27" s="18"/>
      <c r="G27" s="18"/>
      <c r="H27" s="18"/>
      <c r="I27" s="18"/>
      <c r="J27" s="63"/>
      <c r="K27" s="63"/>
      <c r="L27" s="63"/>
      <c r="M27" s="63"/>
      <c r="N27" s="18"/>
    </row>
    <row r="28" spans="1:14" ht="15" customHeight="1">
      <c r="A28" s="18"/>
      <c r="B28" s="18"/>
      <c r="C28" s="18"/>
      <c r="D28" s="18"/>
      <c r="E28" s="18"/>
      <c r="F28" s="18"/>
      <c r="G28" s="18"/>
      <c r="H28" s="18"/>
      <c r="I28" s="18"/>
      <c r="J28" s="63"/>
      <c r="K28" s="63"/>
      <c r="L28" s="63"/>
      <c r="M28" s="63"/>
      <c r="N28" s="18"/>
    </row>
    <row r="29" spans="1:14" ht="15" customHeight="1">
      <c r="A29" s="18"/>
      <c r="B29" s="18"/>
      <c r="C29" s="18"/>
      <c r="D29" s="18"/>
      <c r="E29" s="18"/>
      <c r="F29" s="18"/>
      <c r="G29" s="18"/>
      <c r="H29" s="18"/>
      <c r="I29" s="18"/>
      <c r="J29" s="63"/>
      <c r="K29" s="63"/>
      <c r="L29" s="63"/>
      <c r="M29" s="63"/>
      <c r="N29" s="18"/>
    </row>
    <row r="30" spans="1:14" ht="15" customHeight="1">
      <c r="A30" s="18"/>
      <c r="B30" s="18"/>
      <c r="C30" s="18"/>
      <c r="D30" s="18"/>
      <c r="E30" s="18"/>
      <c r="F30" s="18"/>
      <c r="G30" s="18"/>
      <c r="H30" s="18"/>
      <c r="I30" s="18"/>
      <c r="J30" s="63"/>
      <c r="K30" s="63"/>
      <c r="L30" s="63"/>
      <c r="M30" s="63"/>
      <c r="N30" s="18"/>
    </row>
    <row r="31" spans="1:14" ht="15" customHeight="1">
      <c r="A31" s="18"/>
      <c r="B31" s="18"/>
      <c r="C31" s="18"/>
      <c r="D31" s="18"/>
      <c r="E31" s="18"/>
      <c r="F31" s="18"/>
      <c r="G31" s="18"/>
      <c r="H31" s="18"/>
      <c r="I31" s="18"/>
      <c r="J31" s="63"/>
      <c r="K31" s="63"/>
      <c r="L31" s="63"/>
      <c r="M31" s="63"/>
      <c r="N31" s="18"/>
    </row>
    <row r="32" spans="1:14" ht="15" customHeight="1">
      <c r="A32" s="18"/>
      <c r="B32" s="18"/>
      <c r="C32" s="18"/>
      <c r="D32" s="18"/>
      <c r="E32" s="18"/>
      <c r="F32" s="18"/>
      <c r="G32" s="18"/>
      <c r="H32" s="18"/>
      <c r="I32" s="18"/>
      <c r="J32" s="63"/>
      <c r="K32" s="63"/>
      <c r="L32" s="63"/>
      <c r="M32" s="63"/>
      <c r="N32" s="18"/>
    </row>
    <row r="33" spans="1:14" ht="30" customHeight="1">
      <c r="A33" s="18"/>
      <c r="B33" s="64" t="s">
        <v>297</v>
      </c>
      <c r="C33" s="64"/>
      <c r="D33" s="64"/>
      <c r="E33" s="64"/>
      <c r="F33" s="64"/>
      <c r="G33" s="64"/>
      <c r="H33" s="64"/>
      <c r="I33" s="64"/>
      <c r="J33" s="64"/>
      <c r="K33" s="64"/>
      <c r="L33" s="64"/>
      <c r="M33" s="64"/>
      <c r="N33" s="18"/>
    </row>
    <row r="34" spans="1:14" ht="15" customHeight="1">
      <c r="A34" s="18"/>
      <c r="B34" s="18"/>
      <c r="C34" s="18"/>
      <c r="D34" s="18"/>
      <c r="E34" s="18"/>
      <c r="F34" s="40"/>
      <c r="G34" s="40"/>
      <c r="H34" s="40"/>
      <c r="I34" s="40"/>
      <c r="J34" s="18"/>
      <c r="K34" s="18"/>
      <c r="L34" s="18"/>
      <c r="M34" s="18"/>
      <c r="N34" s="18"/>
    </row>
  </sheetData>
  <mergeCells count="2">
    <mergeCell ref="B33:M33"/>
    <mergeCell ref="C8:H8"/>
  </mergeCells>
  <printOptions horizontalCentered="1"/>
  <pageMargins left="0.5" right="0.5" top="0.75" bottom="0.75" header="0.5" footer="0.5"/>
  <pageSetup horizontalDpi="600" verticalDpi="600" orientation="landscape" paperSize="9" scale="92" r:id="rId1"/>
  <headerFooter alignWithMargins="0">
    <oddFooter>&amp;C&amp;"Arial,Bold"&amp;9- 3 -</oddFooter>
  </headerFooter>
</worksheet>
</file>

<file path=xl/worksheets/sheet4.xml><?xml version="1.0" encoding="utf-8"?>
<worksheet xmlns="http://schemas.openxmlformats.org/spreadsheetml/2006/main" xmlns:r="http://schemas.openxmlformats.org/officeDocument/2006/relationships">
  <sheetPr codeName="Sheet5"/>
  <dimension ref="A1:E50"/>
  <sheetViews>
    <sheetView showGridLines="0" showRowColHeaders="0" workbookViewId="0" topLeftCell="A1">
      <selection activeCell="B62" sqref="B62"/>
    </sheetView>
  </sheetViews>
  <sheetFormatPr defaultColWidth="9.140625" defaultRowHeight="15" customHeight="1"/>
  <cols>
    <col min="1" max="1" width="2.7109375" style="1" customWidth="1"/>
    <col min="2" max="2" width="60.7109375" style="1" customWidth="1"/>
    <col min="3" max="3" width="15.7109375" style="1" customWidth="1"/>
    <col min="4" max="4" width="15.140625" style="1" customWidth="1"/>
    <col min="5" max="5" width="2.7109375" style="1" customWidth="1"/>
    <col min="6" max="16384" width="9.140625" style="1" customWidth="1"/>
  </cols>
  <sheetData>
    <row r="1" spans="1:5" ht="15" customHeight="1">
      <c r="A1" s="9"/>
      <c r="B1" s="9"/>
      <c r="C1" s="9"/>
      <c r="D1" s="9"/>
      <c r="E1" s="9"/>
    </row>
    <row r="2" spans="1:5" ht="15" customHeight="1">
      <c r="A2" s="9"/>
      <c r="B2" s="8" t="s">
        <v>93</v>
      </c>
      <c r="C2" s="9"/>
      <c r="D2" s="9"/>
      <c r="E2" s="9"/>
    </row>
    <row r="3" spans="1:5" ht="15" customHeight="1">
      <c r="A3" s="9"/>
      <c r="B3" s="10" t="s">
        <v>92</v>
      </c>
      <c r="C3" s="9"/>
      <c r="D3" s="9"/>
      <c r="E3" s="9"/>
    </row>
    <row r="4" spans="1:5" ht="15" customHeight="1">
      <c r="A4" s="9"/>
      <c r="B4" s="13" t="s">
        <v>178</v>
      </c>
      <c r="C4" s="15"/>
      <c r="D4" s="15"/>
      <c r="E4" s="9"/>
    </row>
    <row r="5" spans="1:5" ht="15" customHeight="1">
      <c r="A5" s="9"/>
      <c r="B5" s="8"/>
      <c r="C5" s="9"/>
      <c r="D5" s="9"/>
      <c r="E5" s="9"/>
    </row>
    <row r="6" spans="1:5" ht="15" customHeight="1">
      <c r="A6" s="9"/>
      <c r="B6" s="8" t="s">
        <v>8</v>
      </c>
      <c r="C6" s="9"/>
      <c r="D6" s="9"/>
      <c r="E6" s="9"/>
    </row>
    <row r="7" spans="1:5" ht="15" customHeight="1">
      <c r="A7" s="9"/>
      <c r="B7" s="8"/>
      <c r="C7" s="9"/>
      <c r="D7" s="9"/>
      <c r="E7" s="9"/>
    </row>
    <row r="8" spans="1:5" ht="15" customHeight="1">
      <c r="A8" s="9"/>
      <c r="B8" s="8"/>
      <c r="C8" s="57" t="s">
        <v>124</v>
      </c>
      <c r="D8" s="57"/>
      <c r="E8" s="9"/>
    </row>
    <row r="9" spans="1:5" ht="15" customHeight="1">
      <c r="A9" s="9"/>
      <c r="B9" s="9"/>
      <c r="C9" s="19" t="s">
        <v>96</v>
      </c>
      <c r="D9" s="19" t="s">
        <v>97</v>
      </c>
      <c r="E9" s="9"/>
    </row>
    <row r="10" spans="1:5" ht="15" customHeight="1">
      <c r="A10" s="9"/>
      <c r="B10" s="9"/>
      <c r="C10" s="19" t="s">
        <v>99</v>
      </c>
      <c r="D10" s="19" t="s">
        <v>99</v>
      </c>
      <c r="E10" s="9"/>
    </row>
    <row r="11" spans="1:5" ht="15" customHeight="1">
      <c r="A11" s="9"/>
      <c r="B11" s="9"/>
      <c r="C11" s="65"/>
      <c r="D11" s="65"/>
      <c r="E11" s="9"/>
    </row>
    <row r="12" spans="1:5" ht="15" customHeight="1">
      <c r="A12" s="9"/>
      <c r="B12" s="9" t="s">
        <v>268</v>
      </c>
      <c r="C12" s="66">
        <v>3220</v>
      </c>
      <c r="D12" s="66">
        <v>29028</v>
      </c>
      <c r="E12" s="66"/>
    </row>
    <row r="13" spans="1:5" ht="15" customHeight="1">
      <c r="A13" s="9"/>
      <c r="B13" s="9" t="s">
        <v>269</v>
      </c>
      <c r="C13" s="65">
        <v>-19824</v>
      </c>
      <c r="D13" s="65">
        <v>-34118</v>
      </c>
      <c r="E13" s="9"/>
    </row>
    <row r="14" spans="1:5" ht="15" customHeight="1">
      <c r="A14" s="9"/>
      <c r="B14" s="9" t="s">
        <v>255</v>
      </c>
      <c r="C14" s="65">
        <v>-4237</v>
      </c>
      <c r="D14" s="65">
        <v>-14993</v>
      </c>
      <c r="E14" s="9"/>
    </row>
    <row r="15" spans="1:5" ht="15" customHeight="1">
      <c r="A15" s="9"/>
      <c r="B15" s="9" t="s">
        <v>40</v>
      </c>
      <c r="C15" s="67">
        <f>SUM(C12:C14)</f>
        <v>-20841</v>
      </c>
      <c r="D15" s="67">
        <f>SUM(D12:D14)</f>
        <v>-20083</v>
      </c>
      <c r="E15" s="9"/>
    </row>
    <row r="16" spans="1:5" ht="15" customHeight="1">
      <c r="A16" s="9"/>
      <c r="B16" s="9" t="s">
        <v>270</v>
      </c>
      <c r="C16" s="66">
        <v>0</v>
      </c>
      <c r="D16" s="66">
        <v>-35</v>
      </c>
      <c r="E16" s="9"/>
    </row>
    <row r="17" spans="1:5" ht="15" customHeight="1">
      <c r="A17" s="9"/>
      <c r="B17" s="9" t="s">
        <v>271</v>
      </c>
      <c r="C17" s="66"/>
      <c r="D17" s="66"/>
      <c r="E17" s="9"/>
    </row>
    <row r="18" spans="1:5" ht="15" customHeight="1">
      <c r="A18" s="9"/>
      <c r="B18" s="9" t="s">
        <v>272</v>
      </c>
      <c r="C18" s="68">
        <v>4464</v>
      </c>
      <c r="D18" s="69">
        <v>24579</v>
      </c>
      <c r="E18" s="9"/>
    </row>
    <row r="19" spans="1:5" ht="15" customHeight="1">
      <c r="A19" s="9"/>
      <c r="B19" s="9" t="s">
        <v>273</v>
      </c>
      <c r="C19" s="70">
        <v>0</v>
      </c>
      <c r="D19" s="71">
        <v>3</v>
      </c>
      <c r="E19" s="9"/>
    </row>
    <row r="20" spans="1:5" ht="15" customHeight="1">
      <c r="A20" s="9"/>
      <c r="B20" s="72"/>
      <c r="C20" s="66">
        <f>SUM(C18:C19)</f>
        <v>4464</v>
      </c>
      <c r="D20" s="66">
        <f>SUM(D18:D19)</f>
        <v>24582</v>
      </c>
      <c r="E20" s="9"/>
    </row>
    <row r="21" spans="1:5" ht="15" customHeight="1">
      <c r="A21" s="9"/>
      <c r="B21" s="9"/>
      <c r="C21" s="66"/>
      <c r="D21" s="66"/>
      <c r="E21" s="9"/>
    </row>
    <row r="22" spans="1:5" ht="15" customHeight="1" thickBot="1">
      <c r="A22" s="9"/>
      <c r="B22" s="12" t="s">
        <v>274</v>
      </c>
      <c r="C22" s="73">
        <f>C15+C20</f>
        <v>-16377</v>
      </c>
      <c r="D22" s="73">
        <f>D15+D16+D20</f>
        <v>4464</v>
      </c>
      <c r="E22" s="9"/>
    </row>
    <row r="23" spans="1:5" ht="15" customHeight="1" thickTop="1">
      <c r="A23" s="9"/>
      <c r="B23" s="12"/>
      <c r="C23" s="65"/>
      <c r="D23" s="65"/>
      <c r="E23" s="9"/>
    </row>
    <row r="24" spans="1:5" ht="15" customHeight="1">
      <c r="A24" s="9"/>
      <c r="B24" s="12" t="s">
        <v>216</v>
      </c>
      <c r="C24" s="65"/>
      <c r="D24" s="65"/>
      <c r="E24" s="9"/>
    </row>
    <row r="25" spans="1:5" ht="15" customHeight="1">
      <c r="A25" s="9"/>
      <c r="B25" s="12" t="s">
        <v>235</v>
      </c>
      <c r="C25" s="65">
        <v>0</v>
      </c>
      <c r="D25" s="65">
        <v>4443</v>
      </c>
      <c r="E25" s="9"/>
    </row>
    <row r="26" spans="1:5" ht="15" customHeight="1">
      <c r="A26" s="9"/>
      <c r="B26" s="12" t="s">
        <v>90</v>
      </c>
      <c r="C26" s="65">
        <v>21</v>
      </c>
      <c r="D26" s="65">
        <v>21</v>
      </c>
      <c r="E26" s="9"/>
    </row>
    <row r="27" spans="1:5" ht="15" customHeight="1">
      <c r="A27" s="9"/>
      <c r="B27" s="12" t="s">
        <v>217</v>
      </c>
      <c r="C27" s="65">
        <v>-16398</v>
      </c>
      <c r="D27" s="65">
        <v>0</v>
      </c>
      <c r="E27" s="9"/>
    </row>
    <row r="28" spans="1:5" ht="15" customHeight="1" thickBot="1">
      <c r="A28" s="9"/>
      <c r="B28" s="12"/>
      <c r="C28" s="73">
        <f>SUM(C25:C27)</f>
        <v>-16377</v>
      </c>
      <c r="D28" s="73">
        <f>SUM(D25:D27)</f>
        <v>4464</v>
      </c>
      <c r="E28" s="9"/>
    </row>
    <row r="29" spans="1:5" s="3" customFormat="1" ht="15" customHeight="1" thickTop="1">
      <c r="A29" s="12"/>
      <c r="B29" s="74"/>
      <c r="C29" s="65"/>
      <c r="D29" s="65"/>
      <c r="E29" s="12"/>
    </row>
    <row r="30" spans="1:5" s="3" customFormat="1" ht="15" customHeight="1">
      <c r="A30" s="12"/>
      <c r="B30" s="74"/>
      <c r="C30" s="65"/>
      <c r="D30" s="65"/>
      <c r="E30" s="12"/>
    </row>
    <row r="31" spans="1:5" s="3" customFormat="1" ht="15" customHeight="1">
      <c r="A31" s="12"/>
      <c r="B31" s="74"/>
      <c r="C31" s="65"/>
      <c r="D31" s="65"/>
      <c r="E31" s="12"/>
    </row>
    <row r="32" spans="1:5" s="3" customFormat="1" ht="15" customHeight="1">
      <c r="A32" s="12"/>
      <c r="B32" s="74"/>
      <c r="C32" s="65"/>
      <c r="D32" s="65"/>
      <c r="E32" s="12"/>
    </row>
    <row r="33" spans="1:5" s="3" customFormat="1" ht="15" customHeight="1">
      <c r="A33" s="12"/>
      <c r="B33" s="74"/>
      <c r="C33" s="65"/>
      <c r="D33" s="65"/>
      <c r="E33" s="12"/>
    </row>
    <row r="34" spans="1:5" s="3" customFormat="1" ht="15" customHeight="1">
      <c r="A34" s="12"/>
      <c r="B34" s="74"/>
      <c r="C34" s="65"/>
      <c r="D34" s="65"/>
      <c r="E34" s="12"/>
    </row>
    <row r="35" spans="1:5" s="3" customFormat="1" ht="15" customHeight="1">
      <c r="A35" s="12"/>
      <c r="B35" s="74"/>
      <c r="C35" s="65"/>
      <c r="D35" s="65"/>
      <c r="E35" s="12"/>
    </row>
    <row r="36" spans="1:5" s="3" customFormat="1" ht="15" customHeight="1">
      <c r="A36" s="12"/>
      <c r="B36" s="74"/>
      <c r="C36" s="65"/>
      <c r="D36" s="65"/>
      <c r="E36" s="12"/>
    </row>
    <row r="37" spans="1:5" s="3" customFormat="1" ht="15" customHeight="1">
      <c r="A37" s="12"/>
      <c r="B37" s="74"/>
      <c r="C37" s="65"/>
      <c r="D37" s="65"/>
      <c r="E37" s="12"/>
    </row>
    <row r="38" spans="1:5" s="3" customFormat="1" ht="15" customHeight="1">
      <c r="A38" s="12"/>
      <c r="B38" s="74"/>
      <c r="C38" s="65"/>
      <c r="D38" s="65"/>
      <c r="E38" s="12"/>
    </row>
    <row r="39" spans="1:5" s="3" customFormat="1" ht="15" customHeight="1">
      <c r="A39" s="12"/>
      <c r="B39" s="74"/>
      <c r="C39" s="65"/>
      <c r="D39" s="65"/>
      <c r="E39" s="12"/>
    </row>
    <row r="40" spans="1:5" s="3" customFormat="1" ht="15" customHeight="1">
      <c r="A40" s="12"/>
      <c r="B40" s="74"/>
      <c r="C40" s="65"/>
      <c r="D40" s="65"/>
      <c r="E40" s="12"/>
    </row>
    <row r="41" spans="1:5" s="3" customFormat="1" ht="15" customHeight="1">
      <c r="A41" s="12"/>
      <c r="B41" s="74"/>
      <c r="C41" s="65"/>
      <c r="D41" s="65"/>
      <c r="E41" s="12"/>
    </row>
    <row r="42" spans="1:5" s="3" customFormat="1" ht="15" customHeight="1">
      <c r="A42" s="12"/>
      <c r="B42" s="74"/>
      <c r="C42" s="65"/>
      <c r="D42" s="65"/>
      <c r="E42" s="12"/>
    </row>
    <row r="43" spans="1:5" s="3" customFormat="1" ht="15" customHeight="1">
      <c r="A43" s="12"/>
      <c r="B43" s="74"/>
      <c r="C43" s="65"/>
      <c r="D43" s="65"/>
      <c r="E43" s="12"/>
    </row>
    <row r="44" spans="1:5" s="3" customFormat="1" ht="15" customHeight="1">
      <c r="A44" s="12"/>
      <c r="B44" s="74"/>
      <c r="C44" s="65"/>
      <c r="D44" s="65"/>
      <c r="E44" s="12"/>
    </row>
    <row r="45" spans="1:5" s="3" customFormat="1" ht="15" customHeight="1">
      <c r="A45" s="12"/>
      <c r="B45" s="74"/>
      <c r="C45" s="65"/>
      <c r="D45" s="65"/>
      <c r="E45" s="12"/>
    </row>
    <row r="46" spans="1:5" s="3" customFormat="1" ht="15" customHeight="1">
      <c r="A46" s="12"/>
      <c r="B46" s="74"/>
      <c r="C46" s="65"/>
      <c r="D46" s="65"/>
      <c r="E46" s="12"/>
    </row>
    <row r="47" spans="1:5" s="3" customFormat="1" ht="15" customHeight="1">
      <c r="A47" s="12"/>
      <c r="B47" s="74"/>
      <c r="C47" s="65"/>
      <c r="D47" s="65"/>
      <c r="E47" s="12"/>
    </row>
    <row r="48" spans="1:5" ht="15" customHeight="1">
      <c r="A48" s="9"/>
      <c r="B48" s="9"/>
      <c r="C48" s="9"/>
      <c r="D48" s="9"/>
      <c r="E48" s="9"/>
    </row>
    <row r="49" spans="1:5" ht="45" customHeight="1">
      <c r="A49" s="9"/>
      <c r="B49" s="52" t="s">
        <v>7</v>
      </c>
      <c r="C49" s="52"/>
      <c r="D49" s="52"/>
      <c r="E49" s="100"/>
    </row>
    <row r="50" spans="1:5" ht="15" customHeight="1">
      <c r="A50" s="9"/>
      <c r="B50" s="160"/>
      <c r="C50" s="9"/>
      <c r="D50" s="9"/>
      <c r="E50" s="9"/>
    </row>
  </sheetData>
  <mergeCells count="2">
    <mergeCell ref="C8:D8"/>
    <mergeCell ref="B49:D49"/>
  </mergeCells>
  <printOptions horizontalCentered="1"/>
  <pageMargins left="0.5" right="0.5" top="0.75" bottom="0.75" header="0.5" footer="0.5"/>
  <pageSetup horizontalDpi="600" verticalDpi="600" orientation="portrait" paperSize="9" r:id="rId1"/>
  <headerFooter alignWithMargins="0">
    <oddFooter>&amp;C&amp;"Arial,Bold"&amp;9- 4 -</oddFooter>
  </headerFooter>
</worksheet>
</file>

<file path=xl/worksheets/sheet5.xml><?xml version="1.0" encoding="utf-8"?>
<worksheet xmlns="http://schemas.openxmlformats.org/spreadsheetml/2006/main" xmlns:r="http://schemas.openxmlformats.org/officeDocument/2006/relationships">
  <sheetPr codeName="Sheet6"/>
  <dimension ref="A1:J292"/>
  <sheetViews>
    <sheetView showGridLines="0" showRowColHeaders="0" zoomScaleSheetLayoutView="75" workbookViewId="0" topLeftCell="A1">
      <selection activeCell="B62" sqref="B62"/>
    </sheetView>
  </sheetViews>
  <sheetFormatPr defaultColWidth="9.140625" defaultRowHeight="15" customHeight="1"/>
  <cols>
    <col min="1" max="1" width="2.7109375" style="75" customWidth="1"/>
    <col min="2" max="2" width="5.7109375" style="78" customWidth="1"/>
    <col min="3" max="3" width="4.00390625" style="75" customWidth="1"/>
    <col min="4" max="4" width="21.7109375" style="75" customWidth="1"/>
    <col min="5" max="6" width="12.7109375" style="75" customWidth="1"/>
    <col min="7" max="9" width="13.7109375" style="75" customWidth="1"/>
    <col min="10" max="10" width="2.7109375" style="75" customWidth="1"/>
    <col min="11" max="16384" width="9.140625" style="75" customWidth="1"/>
  </cols>
  <sheetData>
    <row r="1" spans="1:10" ht="15" customHeight="1">
      <c r="A1" s="80"/>
      <c r="B1" s="89"/>
      <c r="C1" s="80"/>
      <c r="D1" s="80"/>
      <c r="E1" s="80"/>
      <c r="F1" s="80"/>
      <c r="G1" s="80"/>
      <c r="H1" s="80"/>
      <c r="I1" s="80"/>
      <c r="J1" s="80"/>
    </row>
    <row r="2" spans="1:10" ht="15" customHeight="1">
      <c r="A2" s="80"/>
      <c r="B2" s="40" t="s">
        <v>93</v>
      </c>
      <c r="C2" s="18"/>
      <c r="D2" s="18"/>
      <c r="E2" s="18"/>
      <c r="F2" s="80"/>
      <c r="G2" s="80"/>
      <c r="H2" s="80"/>
      <c r="I2" s="80"/>
      <c r="J2" s="80"/>
    </row>
    <row r="3" spans="1:10" ht="15" customHeight="1">
      <c r="A3" s="80"/>
      <c r="B3" s="81" t="s">
        <v>92</v>
      </c>
      <c r="C3" s="82"/>
      <c r="D3" s="82"/>
      <c r="E3" s="83"/>
      <c r="F3" s="84"/>
      <c r="G3" s="84"/>
      <c r="H3" s="84"/>
      <c r="I3" s="84"/>
      <c r="J3" s="80"/>
    </row>
    <row r="4" spans="1:10" s="76" customFormat="1" ht="15" customHeight="1">
      <c r="A4" s="84"/>
      <c r="B4" s="85" t="s">
        <v>178</v>
      </c>
      <c r="C4" s="86"/>
      <c r="D4" s="86"/>
      <c r="E4" s="86"/>
      <c r="F4" s="86"/>
      <c r="G4" s="86"/>
      <c r="H4" s="86"/>
      <c r="I4" s="86"/>
      <c r="J4" s="84"/>
    </row>
    <row r="5" spans="1:10" ht="15" customHeight="1">
      <c r="A5" s="80"/>
      <c r="B5" s="87"/>
      <c r="C5" s="80"/>
      <c r="D5" s="80"/>
      <c r="E5" s="80"/>
      <c r="F5" s="80"/>
      <c r="G5" s="80"/>
      <c r="H5" s="80"/>
      <c r="I5" s="80"/>
      <c r="J5" s="80"/>
    </row>
    <row r="6" spans="1:10" ht="15" customHeight="1">
      <c r="A6" s="80"/>
      <c r="B6" s="40" t="s">
        <v>185</v>
      </c>
      <c r="C6" s="88" t="s">
        <v>276</v>
      </c>
      <c r="D6" s="80"/>
      <c r="E6" s="80"/>
      <c r="F6" s="80"/>
      <c r="G6" s="80"/>
      <c r="H6" s="80"/>
      <c r="I6" s="80"/>
      <c r="J6" s="80"/>
    </row>
    <row r="7" spans="1:10" ht="15" customHeight="1">
      <c r="A7" s="80"/>
      <c r="B7" s="89"/>
      <c r="C7" s="80"/>
      <c r="D7" s="80"/>
      <c r="E7" s="80"/>
      <c r="F7" s="80"/>
      <c r="G7" s="80"/>
      <c r="H7" s="80"/>
      <c r="I7" s="80"/>
      <c r="J7" s="80"/>
    </row>
    <row r="8" spans="1:10" ht="15" customHeight="1">
      <c r="A8" s="80"/>
      <c r="B8" s="87" t="s">
        <v>195</v>
      </c>
      <c r="C8" s="88" t="s">
        <v>242</v>
      </c>
      <c r="D8" s="80"/>
      <c r="E8" s="80"/>
      <c r="F8" s="80"/>
      <c r="G8" s="80"/>
      <c r="H8" s="80"/>
      <c r="I8" s="80"/>
      <c r="J8" s="80"/>
    </row>
    <row r="9" spans="1:10" ht="15" customHeight="1">
      <c r="A9" s="80"/>
      <c r="B9" s="90"/>
      <c r="C9" s="91"/>
      <c r="D9" s="91"/>
      <c r="E9" s="91"/>
      <c r="F9" s="91"/>
      <c r="G9" s="91"/>
      <c r="H9" s="91"/>
      <c r="I9" s="91"/>
      <c r="J9" s="80"/>
    </row>
    <row r="10" spans="1:10" ht="45" customHeight="1">
      <c r="A10" s="80"/>
      <c r="B10" s="89"/>
      <c r="C10" s="92" t="s">
        <v>220</v>
      </c>
      <c r="D10" s="92"/>
      <c r="E10" s="92"/>
      <c r="F10" s="92"/>
      <c r="G10" s="92"/>
      <c r="H10" s="92"/>
      <c r="I10" s="92"/>
      <c r="J10" s="80"/>
    </row>
    <row r="11" spans="1:10" ht="15" customHeight="1">
      <c r="A11" s="80"/>
      <c r="B11" s="89"/>
      <c r="C11" s="91"/>
      <c r="D11" s="91"/>
      <c r="E11" s="91"/>
      <c r="F11" s="91"/>
      <c r="G11" s="91"/>
      <c r="H11" s="91"/>
      <c r="I11" s="91"/>
      <c r="J11" s="80"/>
    </row>
    <row r="12" spans="1:10" ht="75" customHeight="1">
      <c r="A12" s="80"/>
      <c r="B12" s="89"/>
      <c r="C12" s="92" t="s">
        <v>56</v>
      </c>
      <c r="D12" s="92"/>
      <c r="E12" s="92"/>
      <c r="F12" s="92"/>
      <c r="G12" s="92"/>
      <c r="H12" s="92"/>
      <c r="I12" s="92"/>
      <c r="J12" s="80"/>
    </row>
    <row r="13" spans="1:10" ht="15" customHeight="1">
      <c r="A13" s="80"/>
      <c r="B13" s="89"/>
      <c r="C13" s="49"/>
      <c r="D13" s="49"/>
      <c r="E13" s="49"/>
      <c r="F13" s="49"/>
      <c r="G13" s="49"/>
      <c r="H13" s="49"/>
      <c r="I13" s="49"/>
      <c r="J13" s="80"/>
    </row>
    <row r="14" spans="1:10" ht="15" customHeight="1">
      <c r="A14" s="80"/>
      <c r="B14" s="87" t="s">
        <v>196</v>
      </c>
      <c r="C14" s="93" t="s">
        <v>57</v>
      </c>
      <c r="D14" s="93"/>
      <c r="E14" s="93"/>
      <c r="F14" s="93"/>
      <c r="G14" s="93"/>
      <c r="H14" s="93"/>
      <c r="I14" s="93"/>
      <c r="J14" s="80"/>
    </row>
    <row r="15" spans="1:10" ht="15" customHeight="1">
      <c r="A15" s="80"/>
      <c r="B15" s="89"/>
      <c r="C15" s="49"/>
      <c r="D15" s="49"/>
      <c r="E15" s="49"/>
      <c r="F15" s="49"/>
      <c r="G15" s="49"/>
      <c r="H15" s="49"/>
      <c r="I15" s="49"/>
      <c r="J15" s="80"/>
    </row>
    <row r="16" spans="1:10" ht="45" customHeight="1">
      <c r="A16" s="80"/>
      <c r="B16" s="89"/>
      <c r="C16" s="94" t="s">
        <v>186</v>
      </c>
      <c r="D16" s="94"/>
      <c r="E16" s="94"/>
      <c r="F16" s="94"/>
      <c r="G16" s="94"/>
      <c r="H16" s="94"/>
      <c r="I16" s="94"/>
      <c r="J16" s="80"/>
    </row>
    <row r="17" spans="1:10" ht="15" customHeight="1">
      <c r="A17" s="80"/>
      <c r="B17" s="89"/>
      <c r="C17" s="49"/>
      <c r="D17" s="49"/>
      <c r="E17" s="49"/>
      <c r="F17" s="49"/>
      <c r="G17" s="49"/>
      <c r="H17" s="49"/>
      <c r="I17" s="49"/>
      <c r="J17" s="80"/>
    </row>
    <row r="18" spans="1:10" ht="15" customHeight="1">
      <c r="A18" s="80"/>
      <c r="B18" s="89"/>
      <c r="C18" s="41" t="s">
        <v>224</v>
      </c>
      <c r="D18" s="80"/>
      <c r="E18" s="80" t="s">
        <v>156</v>
      </c>
      <c r="F18" s="95"/>
      <c r="G18" s="95"/>
      <c r="H18" s="95"/>
      <c r="I18" s="49"/>
      <c r="J18" s="80"/>
    </row>
    <row r="19" spans="1:10" ht="15" customHeight="1">
      <c r="A19" s="80"/>
      <c r="B19" s="89"/>
      <c r="C19" s="41" t="s">
        <v>225</v>
      </c>
      <c r="D19" s="80"/>
      <c r="E19" s="80" t="s">
        <v>226</v>
      </c>
      <c r="F19" s="95"/>
      <c r="G19" s="95"/>
      <c r="H19" s="95"/>
      <c r="I19" s="49"/>
      <c r="J19" s="80"/>
    </row>
    <row r="20" spans="1:10" ht="15" customHeight="1">
      <c r="A20" s="80"/>
      <c r="B20" s="89"/>
      <c r="C20" s="41" t="s">
        <v>78</v>
      </c>
      <c r="D20" s="80"/>
      <c r="E20" s="80" t="s">
        <v>221</v>
      </c>
      <c r="F20" s="95"/>
      <c r="G20" s="95"/>
      <c r="H20" s="95"/>
      <c r="I20" s="95"/>
      <c r="J20" s="80"/>
    </row>
    <row r="21" spans="1:10" ht="15" customHeight="1">
      <c r="A21" s="80"/>
      <c r="B21" s="89"/>
      <c r="C21" s="41" t="s">
        <v>58</v>
      </c>
      <c r="D21" s="80"/>
      <c r="E21" s="80" t="s">
        <v>59</v>
      </c>
      <c r="F21" s="41"/>
      <c r="G21" s="41"/>
      <c r="H21" s="41"/>
      <c r="I21" s="41"/>
      <c r="J21" s="80"/>
    </row>
    <row r="22" spans="1:10" ht="15" customHeight="1">
      <c r="A22" s="80"/>
      <c r="B22" s="89"/>
      <c r="C22" s="41" t="s">
        <v>60</v>
      </c>
      <c r="D22" s="80"/>
      <c r="E22" s="80" t="s">
        <v>239</v>
      </c>
      <c r="F22" s="41"/>
      <c r="G22" s="41"/>
      <c r="H22" s="41"/>
      <c r="I22" s="41"/>
      <c r="J22" s="80"/>
    </row>
    <row r="23" spans="1:10" ht="15" customHeight="1">
      <c r="A23" s="80"/>
      <c r="B23" s="89"/>
      <c r="C23" s="41" t="s">
        <v>61</v>
      </c>
      <c r="D23" s="80"/>
      <c r="E23" s="80" t="s">
        <v>232</v>
      </c>
      <c r="F23" s="41"/>
      <c r="G23" s="41"/>
      <c r="H23" s="41"/>
      <c r="I23" s="41"/>
      <c r="J23" s="80"/>
    </row>
    <row r="24" spans="1:10" ht="15" customHeight="1">
      <c r="A24" s="80"/>
      <c r="B24" s="89"/>
      <c r="C24" s="41" t="s">
        <v>62</v>
      </c>
      <c r="D24" s="80"/>
      <c r="E24" s="80" t="s">
        <v>63</v>
      </c>
      <c r="F24" s="41"/>
      <c r="G24" s="41"/>
      <c r="H24" s="41"/>
      <c r="I24" s="41"/>
      <c r="J24" s="80"/>
    </row>
    <row r="25" spans="1:10" ht="15" customHeight="1">
      <c r="A25" s="80"/>
      <c r="B25" s="89"/>
      <c r="C25" s="41" t="s">
        <v>64</v>
      </c>
      <c r="D25" s="80"/>
      <c r="E25" s="80" t="s">
        <v>65</v>
      </c>
      <c r="F25" s="41"/>
      <c r="G25" s="41"/>
      <c r="H25" s="41"/>
      <c r="I25" s="41"/>
      <c r="J25" s="80"/>
    </row>
    <row r="26" spans="1:10" ht="15" customHeight="1">
      <c r="A26" s="80"/>
      <c r="B26" s="89"/>
      <c r="C26" s="41" t="s">
        <v>66</v>
      </c>
      <c r="D26" s="80"/>
      <c r="E26" s="80" t="s">
        <v>67</v>
      </c>
      <c r="F26" s="41"/>
      <c r="G26" s="41"/>
      <c r="H26" s="41"/>
      <c r="I26" s="41"/>
      <c r="J26" s="80"/>
    </row>
    <row r="27" spans="1:10" ht="15" customHeight="1">
      <c r="A27" s="80"/>
      <c r="B27" s="89"/>
      <c r="C27" s="41" t="s">
        <v>79</v>
      </c>
      <c r="D27" s="80"/>
      <c r="E27" s="80" t="s">
        <v>80</v>
      </c>
      <c r="F27" s="41"/>
      <c r="G27" s="41"/>
      <c r="H27" s="41"/>
      <c r="I27" s="41"/>
      <c r="J27" s="80"/>
    </row>
    <row r="28" spans="1:10" ht="15" customHeight="1">
      <c r="A28" s="80"/>
      <c r="B28" s="89"/>
      <c r="C28" s="41" t="s">
        <v>227</v>
      </c>
      <c r="D28" s="80"/>
      <c r="E28" s="80" t="s">
        <v>229</v>
      </c>
      <c r="F28" s="41"/>
      <c r="G28" s="41"/>
      <c r="H28" s="41"/>
      <c r="I28" s="41"/>
      <c r="J28" s="80"/>
    </row>
    <row r="29" spans="1:10" ht="15" customHeight="1">
      <c r="A29" s="80"/>
      <c r="B29" s="89"/>
      <c r="C29" s="41" t="s">
        <v>228</v>
      </c>
      <c r="D29" s="80"/>
      <c r="E29" s="80" t="s">
        <v>222</v>
      </c>
      <c r="F29" s="41"/>
      <c r="G29" s="41"/>
      <c r="H29" s="41"/>
      <c r="I29" s="41"/>
      <c r="J29" s="80"/>
    </row>
    <row r="30" spans="1:10" ht="15" customHeight="1">
      <c r="A30" s="80"/>
      <c r="B30" s="89"/>
      <c r="C30" s="41" t="s">
        <v>68</v>
      </c>
      <c r="D30" s="80"/>
      <c r="E30" s="80" t="s">
        <v>69</v>
      </c>
      <c r="F30" s="41"/>
      <c r="G30" s="41"/>
      <c r="H30" s="41"/>
      <c r="I30" s="41"/>
      <c r="J30" s="80"/>
    </row>
    <row r="31" spans="1:10" ht="15" customHeight="1">
      <c r="A31" s="80"/>
      <c r="B31" s="89"/>
      <c r="C31" s="41" t="s">
        <v>70</v>
      </c>
      <c r="D31" s="80"/>
      <c r="E31" s="80" t="s">
        <v>71</v>
      </c>
      <c r="F31" s="41"/>
      <c r="G31" s="41"/>
      <c r="H31" s="41"/>
      <c r="I31" s="41"/>
      <c r="J31" s="80"/>
    </row>
    <row r="32" spans="1:10" ht="15" customHeight="1">
      <c r="A32" s="80"/>
      <c r="B32" s="89"/>
      <c r="C32" s="41" t="s">
        <v>72</v>
      </c>
      <c r="D32" s="80"/>
      <c r="E32" s="80" t="s">
        <v>73</v>
      </c>
      <c r="F32" s="41"/>
      <c r="G32" s="41"/>
      <c r="H32" s="41"/>
      <c r="I32" s="41"/>
      <c r="J32" s="80"/>
    </row>
    <row r="33" spans="1:10" ht="15" customHeight="1">
      <c r="A33" s="80"/>
      <c r="B33" s="89"/>
      <c r="C33" s="41" t="s">
        <v>230</v>
      </c>
      <c r="D33" s="80"/>
      <c r="E33" s="80" t="s">
        <v>231</v>
      </c>
      <c r="F33" s="41"/>
      <c r="G33" s="41"/>
      <c r="H33" s="41"/>
      <c r="I33" s="41"/>
      <c r="J33" s="80"/>
    </row>
    <row r="34" spans="1:10" ht="15" customHeight="1">
      <c r="A34" s="80"/>
      <c r="B34" s="89"/>
      <c r="C34" s="41" t="s">
        <v>81</v>
      </c>
      <c r="D34" s="80"/>
      <c r="E34" s="80" t="s">
        <v>82</v>
      </c>
      <c r="F34" s="41"/>
      <c r="G34" s="41"/>
      <c r="H34" s="41"/>
      <c r="I34" s="41"/>
      <c r="J34" s="80"/>
    </row>
    <row r="35" spans="1:10" ht="15" customHeight="1">
      <c r="A35" s="80"/>
      <c r="B35" s="89"/>
      <c r="C35" s="18"/>
      <c r="D35" s="96"/>
      <c r="E35" s="41"/>
      <c r="F35" s="41"/>
      <c r="G35" s="41"/>
      <c r="H35" s="41"/>
      <c r="I35" s="41"/>
      <c r="J35" s="80"/>
    </row>
    <row r="36" spans="1:10" ht="15" customHeight="1">
      <c r="A36" s="80"/>
      <c r="B36" s="89"/>
      <c r="C36" s="97" t="s">
        <v>233</v>
      </c>
      <c r="D36" s="97"/>
      <c r="E36" s="97"/>
      <c r="F36" s="97"/>
      <c r="G36" s="97"/>
      <c r="H36" s="97"/>
      <c r="I36" s="97"/>
      <c r="J36" s="80"/>
    </row>
    <row r="37" spans="1:10" ht="15" customHeight="1">
      <c r="A37" s="80"/>
      <c r="B37" s="89"/>
      <c r="C37" s="96"/>
      <c r="D37" s="18"/>
      <c r="E37" s="41"/>
      <c r="F37" s="41"/>
      <c r="G37" s="41"/>
      <c r="H37" s="41"/>
      <c r="I37" s="41"/>
      <c r="J37" s="80"/>
    </row>
    <row r="38" spans="1:10" ht="15" customHeight="1">
      <c r="A38" s="80"/>
      <c r="B38" s="89"/>
      <c r="C38" s="41" t="s">
        <v>74</v>
      </c>
      <c r="D38" s="80"/>
      <c r="E38" s="41" t="s">
        <v>75</v>
      </c>
      <c r="F38" s="41"/>
      <c r="G38" s="41"/>
      <c r="H38" s="41"/>
      <c r="I38" s="41"/>
      <c r="J38" s="80"/>
    </row>
    <row r="39" spans="1:10" ht="15" customHeight="1">
      <c r="A39" s="80"/>
      <c r="B39" s="89"/>
      <c r="C39" s="41" t="s">
        <v>76</v>
      </c>
      <c r="D39" s="80"/>
      <c r="E39" s="41" t="s">
        <v>77</v>
      </c>
      <c r="F39" s="41"/>
      <c r="G39" s="41"/>
      <c r="H39" s="41"/>
      <c r="I39" s="41"/>
      <c r="J39" s="80"/>
    </row>
    <row r="40" spans="1:10" ht="15" customHeight="1">
      <c r="A40" s="80"/>
      <c r="B40" s="89"/>
      <c r="C40" s="96"/>
      <c r="D40" s="18"/>
      <c r="E40" s="41"/>
      <c r="F40" s="41"/>
      <c r="G40" s="41"/>
      <c r="H40" s="41"/>
      <c r="I40" s="41"/>
      <c r="J40" s="80"/>
    </row>
    <row r="41" spans="1:10" ht="45" customHeight="1">
      <c r="A41" s="80"/>
      <c r="B41" s="89"/>
      <c r="C41" s="92" t="s">
        <v>187</v>
      </c>
      <c r="D41" s="92"/>
      <c r="E41" s="92"/>
      <c r="F41" s="92"/>
      <c r="G41" s="92"/>
      <c r="H41" s="92"/>
      <c r="I41" s="92"/>
      <c r="J41" s="80"/>
    </row>
    <row r="42" spans="1:10" ht="15" customHeight="1">
      <c r="A42" s="80"/>
      <c r="B42" s="89"/>
      <c r="C42" s="18"/>
      <c r="D42" s="96"/>
      <c r="E42" s="41"/>
      <c r="F42" s="41"/>
      <c r="G42" s="41"/>
      <c r="H42" s="41"/>
      <c r="I42" s="41"/>
      <c r="J42" s="80"/>
    </row>
    <row r="43" spans="1:10" ht="15" customHeight="1">
      <c r="A43" s="80"/>
      <c r="B43" s="89"/>
      <c r="C43" s="88" t="s">
        <v>243</v>
      </c>
      <c r="D43" s="40" t="s">
        <v>116</v>
      </c>
      <c r="E43" s="40"/>
      <c r="F43" s="40"/>
      <c r="G43" s="40"/>
      <c r="H43" s="40"/>
      <c r="I43" s="40"/>
      <c r="J43" s="80"/>
    </row>
    <row r="44" spans="1:10" ht="15" customHeight="1">
      <c r="A44" s="80"/>
      <c r="B44" s="89"/>
      <c r="C44" s="40"/>
      <c r="D44" s="40"/>
      <c r="E44" s="40"/>
      <c r="F44" s="40"/>
      <c r="G44" s="40"/>
      <c r="H44" s="40"/>
      <c r="I44" s="40"/>
      <c r="J44" s="80"/>
    </row>
    <row r="45" spans="1:10" ht="114.75" customHeight="1">
      <c r="A45" s="80"/>
      <c r="B45" s="89"/>
      <c r="C45" s="80"/>
      <c r="D45" s="92" t="s">
        <v>197</v>
      </c>
      <c r="E45" s="92"/>
      <c r="F45" s="92"/>
      <c r="G45" s="92"/>
      <c r="H45" s="92"/>
      <c r="I45" s="92"/>
      <c r="J45" s="80"/>
    </row>
    <row r="46" spans="1:10" ht="15" customHeight="1">
      <c r="A46" s="80"/>
      <c r="B46" s="89"/>
      <c r="C46" s="98"/>
      <c r="D46" s="98"/>
      <c r="E46" s="98"/>
      <c r="F46" s="98"/>
      <c r="G46" s="98"/>
      <c r="H46" s="98"/>
      <c r="I46" s="98"/>
      <c r="J46" s="80"/>
    </row>
    <row r="47" spans="1:10" ht="45" customHeight="1">
      <c r="A47" s="80"/>
      <c r="B47" s="89"/>
      <c r="C47" s="80"/>
      <c r="D47" s="92" t="s">
        <v>157</v>
      </c>
      <c r="E47" s="92"/>
      <c r="F47" s="92"/>
      <c r="G47" s="92"/>
      <c r="H47" s="92"/>
      <c r="I47" s="92"/>
      <c r="J47" s="80"/>
    </row>
    <row r="48" spans="1:10" ht="15" customHeight="1">
      <c r="A48" s="80"/>
      <c r="B48" s="89"/>
      <c r="C48" s="18"/>
      <c r="D48" s="96"/>
      <c r="E48" s="41"/>
      <c r="F48" s="41"/>
      <c r="G48" s="41"/>
      <c r="H48" s="41"/>
      <c r="I48" s="41"/>
      <c r="J48" s="80"/>
    </row>
    <row r="49" spans="1:10" s="77" customFormat="1" ht="15" customHeight="1">
      <c r="A49" s="88"/>
      <c r="B49" s="87"/>
      <c r="C49" s="88" t="s">
        <v>117</v>
      </c>
      <c r="D49" s="17" t="s">
        <v>118</v>
      </c>
      <c r="E49" s="40"/>
      <c r="F49" s="40"/>
      <c r="G49" s="40"/>
      <c r="H49" s="40"/>
      <c r="I49" s="40"/>
      <c r="J49" s="88"/>
    </row>
    <row r="50" spans="1:10" ht="15" customHeight="1">
      <c r="A50" s="80"/>
      <c r="B50" s="89"/>
      <c r="C50" s="18"/>
      <c r="D50" s="96"/>
      <c r="E50" s="41"/>
      <c r="F50" s="41"/>
      <c r="G50" s="41"/>
      <c r="H50" s="41"/>
      <c r="I50" s="41"/>
      <c r="J50" s="80"/>
    </row>
    <row r="51" spans="1:10" ht="75" customHeight="1">
      <c r="A51" s="80"/>
      <c r="B51" s="89"/>
      <c r="C51" s="18"/>
      <c r="D51" s="92" t="s">
        <v>119</v>
      </c>
      <c r="E51" s="92"/>
      <c r="F51" s="92"/>
      <c r="G51" s="92"/>
      <c r="H51" s="92"/>
      <c r="I51" s="92"/>
      <c r="J51" s="80"/>
    </row>
    <row r="52" spans="1:10" ht="15" customHeight="1">
      <c r="A52" s="80"/>
      <c r="B52" s="89"/>
      <c r="C52" s="18"/>
      <c r="D52" s="80"/>
      <c r="E52" s="80"/>
      <c r="F52" s="80"/>
      <c r="G52" s="80"/>
      <c r="H52" s="80"/>
      <c r="I52" s="80"/>
      <c r="J52" s="80"/>
    </row>
    <row r="53" spans="1:10" ht="105" customHeight="1">
      <c r="A53" s="80"/>
      <c r="B53" s="89"/>
      <c r="C53" s="18"/>
      <c r="D53" s="92" t="s">
        <v>120</v>
      </c>
      <c r="E53" s="92"/>
      <c r="F53" s="92"/>
      <c r="G53" s="92"/>
      <c r="H53" s="92"/>
      <c r="I53" s="92"/>
      <c r="J53" s="80"/>
    </row>
    <row r="54" spans="1:10" ht="15" customHeight="1">
      <c r="A54" s="80"/>
      <c r="B54" s="89"/>
      <c r="C54" s="49"/>
      <c r="D54" s="23"/>
      <c r="E54" s="23"/>
      <c r="F54" s="80"/>
      <c r="G54" s="99"/>
      <c r="H54" s="80"/>
      <c r="I54" s="49"/>
      <c r="J54" s="80"/>
    </row>
    <row r="55" spans="1:10" ht="15" customHeight="1">
      <c r="A55" s="80"/>
      <c r="B55" s="87" t="s">
        <v>199</v>
      </c>
      <c r="C55" s="88" t="s">
        <v>223</v>
      </c>
      <c r="D55" s="80"/>
      <c r="E55" s="80"/>
      <c r="F55" s="80"/>
      <c r="G55" s="80"/>
      <c r="H55" s="80"/>
      <c r="I55" s="80"/>
      <c r="J55" s="80"/>
    </row>
    <row r="56" spans="1:10" ht="15" customHeight="1">
      <c r="A56" s="80"/>
      <c r="B56" s="89"/>
      <c r="C56" s="80"/>
      <c r="D56" s="80"/>
      <c r="E56" s="80"/>
      <c r="F56" s="80"/>
      <c r="G56" s="80"/>
      <c r="H56" s="80"/>
      <c r="I56" s="80"/>
      <c r="J56" s="80"/>
    </row>
    <row r="57" spans="1:10" ht="30" customHeight="1">
      <c r="A57" s="80"/>
      <c r="B57" s="89"/>
      <c r="C57" s="92" t="s">
        <v>198</v>
      </c>
      <c r="D57" s="92"/>
      <c r="E57" s="92"/>
      <c r="F57" s="92"/>
      <c r="G57" s="92"/>
      <c r="H57" s="92"/>
      <c r="I57" s="92"/>
      <c r="J57" s="80"/>
    </row>
    <row r="58" spans="1:10" ht="15" customHeight="1">
      <c r="A58" s="80"/>
      <c r="B58" s="89"/>
      <c r="C58" s="80"/>
      <c r="D58" s="80"/>
      <c r="E58" s="80"/>
      <c r="F58" s="80"/>
      <c r="G58" s="80"/>
      <c r="H58" s="80"/>
      <c r="I58" s="80"/>
      <c r="J58" s="80"/>
    </row>
    <row r="59" spans="1:10" ht="15" customHeight="1">
      <c r="A59" s="80"/>
      <c r="B59" s="87" t="s">
        <v>200</v>
      </c>
      <c r="C59" s="88" t="s">
        <v>245</v>
      </c>
      <c r="D59" s="80"/>
      <c r="E59" s="80"/>
      <c r="F59" s="80"/>
      <c r="G59" s="80"/>
      <c r="H59" s="80"/>
      <c r="I59" s="80"/>
      <c r="J59" s="80"/>
    </row>
    <row r="60" spans="1:10" ht="15" customHeight="1">
      <c r="A60" s="80"/>
      <c r="B60" s="89"/>
      <c r="C60" s="80"/>
      <c r="D60" s="80"/>
      <c r="E60" s="80"/>
      <c r="F60" s="80"/>
      <c r="G60" s="80"/>
      <c r="H60" s="80"/>
      <c r="I60" s="80"/>
      <c r="J60" s="80"/>
    </row>
    <row r="61" spans="1:10" ht="30" customHeight="1">
      <c r="A61" s="80"/>
      <c r="B61" s="89"/>
      <c r="C61" s="92" t="s">
        <v>48</v>
      </c>
      <c r="D61" s="92"/>
      <c r="E61" s="92"/>
      <c r="F61" s="92"/>
      <c r="G61" s="92"/>
      <c r="H61" s="92"/>
      <c r="I61" s="92"/>
      <c r="J61" s="80"/>
    </row>
    <row r="62" spans="1:10" ht="15" customHeight="1">
      <c r="A62" s="80"/>
      <c r="B62" s="89"/>
      <c r="C62" s="80"/>
      <c r="D62" s="80"/>
      <c r="E62" s="80"/>
      <c r="F62" s="80"/>
      <c r="G62" s="80"/>
      <c r="H62" s="80"/>
      <c r="I62" s="80"/>
      <c r="J62" s="80"/>
    </row>
    <row r="63" spans="1:10" ht="15" customHeight="1">
      <c r="A63" s="80"/>
      <c r="B63" s="87" t="s">
        <v>201</v>
      </c>
      <c r="C63" s="88" t="s">
        <v>234</v>
      </c>
      <c r="D63" s="80"/>
      <c r="E63" s="80"/>
      <c r="F63" s="80"/>
      <c r="G63" s="80"/>
      <c r="H63" s="80"/>
      <c r="I63" s="80"/>
      <c r="J63" s="80"/>
    </row>
    <row r="64" spans="1:10" ht="15" customHeight="1">
      <c r="A64" s="80"/>
      <c r="B64" s="89"/>
      <c r="C64" s="80"/>
      <c r="D64" s="80"/>
      <c r="E64" s="80"/>
      <c r="F64" s="80"/>
      <c r="G64" s="80"/>
      <c r="H64" s="80"/>
      <c r="I64" s="80"/>
      <c r="J64" s="80"/>
    </row>
    <row r="65" spans="1:10" ht="45" customHeight="1">
      <c r="A65" s="80"/>
      <c r="B65" s="89"/>
      <c r="C65" s="92" t="s">
        <v>253</v>
      </c>
      <c r="D65" s="92"/>
      <c r="E65" s="92"/>
      <c r="F65" s="92"/>
      <c r="G65" s="92"/>
      <c r="H65" s="92"/>
      <c r="I65" s="92"/>
      <c r="J65" s="80"/>
    </row>
    <row r="66" spans="1:10" ht="15" customHeight="1">
      <c r="A66" s="80"/>
      <c r="B66" s="89"/>
      <c r="C66" s="80"/>
      <c r="D66" s="80"/>
      <c r="E66" s="80"/>
      <c r="F66" s="80"/>
      <c r="G66" s="80"/>
      <c r="H66" s="80"/>
      <c r="I66" s="80"/>
      <c r="J66" s="80"/>
    </row>
    <row r="67" spans="1:10" ht="45" customHeight="1">
      <c r="A67" s="80"/>
      <c r="B67" s="89"/>
      <c r="C67" s="92" t="s">
        <v>10</v>
      </c>
      <c r="D67" s="92"/>
      <c r="E67" s="92"/>
      <c r="F67" s="92"/>
      <c r="G67" s="92"/>
      <c r="H67" s="92"/>
      <c r="I67" s="92"/>
      <c r="J67" s="80"/>
    </row>
    <row r="68" spans="1:10" ht="15" customHeight="1">
      <c r="A68" s="80"/>
      <c r="B68" s="89"/>
      <c r="C68" s="100"/>
      <c r="D68" s="100"/>
      <c r="E68" s="100"/>
      <c r="F68" s="100"/>
      <c r="G68" s="100"/>
      <c r="H68" s="100"/>
      <c r="I68" s="100"/>
      <c r="J68" s="80"/>
    </row>
    <row r="69" spans="1:10" ht="15" customHeight="1">
      <c r="A69" s="80"/>
      <c r="B69" s="87" t="s">
        <v>202</v>
      </c>
      <c r="C69" s="88" t="s">
        <v>43</v>
      </c>
      <c r="D69" s="80"/>
      <c r="E69" s="80"/>
      <c r="F69" s="80"/>
      <c r="G69" s="80"/>
      <c r="H69" s="80"/>
      <c r="I69" s="80"/>
      <c r="J69" s="80"/>
    </row>
    <row r="70" spans="1:10" ht="15" customHeight="1">
      <c r="A70" s="80"/>
      <c r="B70" s="89"/>
      <c r="C70" s="80"/>
      <c r="D70" s="80"/>
      <c r="E70" s="80"/>
      <c r="F70" s="80"/>
      <c r="G70" s="80"/>
      <c r="H70" s="80"/>
      <c r="I70" s="80"/>
      <c r="J70" s="80"/>
    </row>
    <row r="71" spans="1:10" ht="30" customHeight="1">
      <c r="A71" s="80"/>
      <c r="B71" s="89"/>
      <c r="C71" s="92" t="s">
        <v>21</v>
      </c>
      <c r="D71" s="92"/>
      <c r="E71" s="92"/>
      <c r="F71" s="92"/>
      <c r="G71" s="92"/>
      <c r="H71" s="92"/>
      <c r="I71" s="92"/>
      <c r="J71" s="80"/>
    </row>
    <row r="72" spans="1:10" ht="15" customHeight="1">
      <c r="A72" s="80"/>
      <c r="B72" s="89"/>
      <c r="C72" s="41"/>
      <c r="D72" s="41"/>
      <c r="E72" s="41"/>
      <c r="F72" s="41"/>
      <c r="G72" s="41"/>
      <c r="H72" s="41"/>
      <c r="I72" s="41"/>
      <c r="J72" s="80"/>
    </row>
    <row r="73" spans="1:10" ht="15" customHeight="1">
      <c r="A73" s="80"/>
      <c r="B73" s="87" t="s">
        <v>203</v>
      </c>
      <c r="C73" s="88" t="s">
        <v>246</v>
      </c>
      <c r="D73" s="80"/>
      <c r="E73" s="80"/>
      <c r="F73" s="80"/>
      <c r="G73" s="80"/>
      <c r="H73" s="80"/>
      <c r="I73" s="80"/>
      <c r="J73" s="80"/>
    </row>
    <row r="74" spans="1:10" ht="15" customHeight="1">
      <c r="A74" s="80"/>
      <c r="B74" s="89"/>
      <c r="C74" s="80"/>
      <c r="D74" s="80"/>
      <c r="E74" s="80"/>
      <c r="F74" s="80"/>
      <c r="G74" s="80"/>
      <c r="H74" s="80"/>
      <c r="I74" s="80"/>
      <c r="J74" s="80"/>
    </row>
    <row r="75" spans="1:10" ht="45" customHeight="1">
      <c r="A75" s="80"/>
      <c r="B75" s="89"/>
      <c r="C75" s="92" t="s">
        <v>285</v>
      </c>
      <c r="D75" s="92"/>
      <c r="E75" s="92"/>
      <c r="F75" s="92"/>
      <c r="G75" s="92"/>
      <c r="H75" s="92"/>
      <c r="I75" s="92"/>
      <c r="J75" s="80"/>
    </row>
    <row r="76" spans="1:10" ht="15" customHeight="1">
      <c r="A76" s="80"/>
      <c r="B76" s="89"/>
      <c r="C76" s="80"/>
      <c r="D76" s="80"/>
      <c r="E76" s="80"/>
      <c r="F76" s="80"/>
      <c r="G76" s="80"/>
      <c r="H76" s="80"/>
      <c r="I76" s="80"/>
      <c r="J76" s="80"/>
    </row>
    <row r="77" spans="1:10" ht="15" customHeight="1">
      <c r="A77" s="80"/>
      <c r="B77" s="87" t="s">
        <v>204</v>
      </c>
      <c r="C77" s="88" t="s">
        <v>247</v>
      </c>
      <c r="D77" s="80"/>
      <c r="E77" s="80"/>
      <c r="F77" s="80"/>
      <c r="G77" s="80"/>
      <c r="H77" s="80"/>
      <c r="I77" s="80"/>
      <c r="J77" s="80"/>
    </row>
    <row r="78" spans="1:10" ht="15" customHeight="1">
      <c r="A78" s="80"/>
      <c r="B78" s="89"/>
      <c r="C78" s="80"/>
      <c r="D78" s="80"/>
      <c r="E78" s="80"/>
      <c r="F78" s="80"/>
      <c r="G78" s="80"/>
      <c r="H78" s="80"/>
      <c r="I78" s="80"/>
      <c r="J78" s="80"/>
    </row>
    <row r="79" spans="1:10" ht="15" customHeight="1">
      <c r="A79" s="80"/>
      <c r="B79" s="89"/>
      <c r="C79" s="101" t="s">
        <v>22</v>
      </c>
      <c r="D79" s="101"/>
      <c r="E79" s="101"/>
      <c r="F79" s="101"/>
      <c r="G79" s="101"/>
      <c r="H79" s="101"/>
      <c r="I79" s="101"/>
      <c r="J79" s="80"/>
    </row>
    <row r="80" spans="1:10" ht="15" customHeight="1">
      <c r="A80" s="80"/>
      <c r="B80" s="89"/>
      <c r="C80" s="80"/>
      <c r="D80" s="80"/>
      <c r="E80" s="80"/>
      <c r="F80" s="80"/>
      <c r="G80" s="80"/>
      <c r="H80" s="80"/>
      <c r="I80" s="80"/>
      <c r="J80" s="80"/>
    </row>
    <row r="81" spans="1:10" ht="15" customHeight="1">
      <c r="A81" s="80"/>
      <c r="B81" s="87" t="s">
        <v>205</v>
      </c>
      <c r="C81" s="88" t="s">
        <v>38</v>
      </c>
      <c r="D81" s="80"/>
      <c r="E81" s="80"/>
      <c r="F81" s="80"/>
      <c r="G81" s="80"/>
      <c r="H81" s="80"/>
      <c r="I81" s="80"/>
      <c r="J81" s="80"/>
    </row>
    <row r="82" spans="1:10" ht="15" customHeight="1">
      <c r="A82" s="80"/>
      <c r="B82" s="89"/>
      <c r="C82" s="80"/>
      <c r="D82" s="80"/>
      <c r="E82" s="80"/>
      <c r="F82" s="80"/>
      <c r="G82" s="102"/>
      <c r="H82" s="103"/>
      <c r="I82" s="103"/>
      <c r="J82" s="80"/>
    </row>
    <row r="83" spans="1:10" ht="30" customHeight="1">
      <c r="A83" s="80"/>
      <c r="B83" s="89"/>
      <c r="C83" s="80"/>
      <c r="D83" s="80"/>
      <c r="E83" s="104" t="s">
        <v>121</v>
      </c>
      <c r="F83" s="104"/>
      <c r="G83" s="105" t="s">
        <v>122</v>
      </c>
      <c r="H83" s="106"/>
      <c r="I83" s="106"/>
      <c r="J83" s="80"/>
    </row>
    <row r="84" spans="1:10" ht="30" customHeight="1">
      <c r="A84" s="80"/>
      <c r="B84" s="89"/>
      <c r="C84" s="80"/>
      <c r="D84" s="80"/>
      <c r="E84" s="107" t="s">
        <v>192</v>
      </c>
      <c r="F84" s="107" t="s">
        <v>193</v>
      </c>
      <c r="G84" s="107" t="s">
        <v>191</v>
      </c>
      <c r="H84" s="107" t="s">
        <v>19</v>
      </c>
      <c r="I84" s="107" t="s">
        <v>30</v>
      </c>
      <c r="J84" s="80"/>
    </row>
    <row r="85" spans="1:10" ht="15" customHeight="1">
      <c r="A85" s="80"/>
      <c r="B85" s="89"/>
      <c r="C85" s="80"/>
      <c r="D85" s="80"/>
      <c r="E85" s="108" t="s">
        <v>99</v>
      </c>
      <c r="F85" s="108" t="s">
        <v>99</v>
      </c>
      <c r="G85" s="108" t="s">
        <v>99</v>
      </c>
      <c r="H85" s="108" t="s">
        <v>99</v>
      </c>
      <c r="I85" s="108" t="s">
        <v>99</v>
      </c>
      <c r="J85" s="80"/>
    </row>
    <row r="86" spans="1:10" ht="15" customHeight="1">
      <c r="A86" s="80"/>
      <c r="B86" s="89"/>
      <c r="C86" s="80"/>
      <c r="D86" s="80"/>
      <c r="E86" s="80"/>
      <c r="F86" s="80"/>
      <c r="G86" s="80"/>
      <c r="H86" s="80"/>
      <c r="I86" s="80"/>
      <c r="J86" s="80"/>
    </row>
    <row r="87" spans="1:10" ht="15" customHeight="1">
      <c r="A87" s="80"/>
      <c r="B87" s="89"/>
      <c r="C87" s="109" t="s">
        <v>18</v>
      </c>
      <c r="D87" s="109"/>
      <c r="E87" s="80"/>
      <c r="F87" s="80"/>
      <c r="G87" s="80"/>
      <c r="H87" s="80"/>
      <c r="I87" s="80"/>
      <c r="J87" s="80"/>
    </row>
    <row r="88" spans="1:10" ht="15" customHeight="1">
      <c r="A88" s="80"/>
      <c r="B88" s="89"/>
      <c r="C88" s="80"/>
      <c r="D88" s="80"/>
      <c r="E88" s="80"/>
      <c r="F88" s="80"/>
      <c r="G88" s="80"/>
      <c r="H88" s="80"/>
      <c r="I88" s="110"/>
      <c r="J88" s="80"/>
    </row>
    <row r="89" spans="1:10" ht="15" customHeight="1">
      <c r="A89" s="80"/>
      <c r="B89" s="89"/>
      <c r="C89" s="80" t="s">
        <v>31</v>
      </c>
      <c r="D89" s="80"/>
      <c r="E89" s="111">
        <v>0</v>
      </c>
      <c r="F89" s="111">
        <v>5993</v>
      </c>
      <c r="G89" s="111">
        <v>6946</v>
      </c>
      <c r="H89" s="111">
        <v>0</v>
      </c>
      <c r="I89" s="111">
        <f>SUM(E89:H89)</f>
        <v>12939</v>
      </c>
      <c r="J89" s="80"/>
    </row>
    <row r="90" spans="1:10" ht="15" customHeight="1">
      <c r="A90" s="80"/>
      <c r="B90" s="89"/>
      <c r="C90" s="80" t="s">
        <v>32</v>
      </c>
      <c r="D90" s="80"/>
      <c r="E90" s="111">
        <v>0</v>
      </c>
      <c r="F90" s="111">
        <v>0</v>
      </c>
      <c r="G90" s="111">
        <v>0</v>
      </c>
      <c r="H90" s="111">
        <v>0</v>
      </c>
      <c r="I90" s="111">
        <f>SUM(E90:H90)</f>
        <v>0</v>
      </c>
      <c r="J90" s="80"/>
    </row>
    <row r="91" spans="1:10" ht="15" customHeight="1" thickBot="1">
      <c r="A91" s="80"/>
      <c r="B91" s="89"/>
      <c r="C91" s="80" t="s">
        <v>33</v>
      </c>
      <c r="D91" s="80"/>
      <c r="E91" s="112">
        <f>SUM(E89:E90)</f>
        <v>0</v>
      </c>
      <c r="F91" s="112">
        <f>SUM(F89:F90)</f>
        <v>5993</v>
      </c>
      <c r="G91" s="112">
        <f>SUM(G89:G90)</f>
        <v>6946</v>
      </c>
      <c r="H91" s="112">
        <f>SUM(H89:H90)</f>
        <v>0</v>
      </c>
      <c r="I91" s="112">
        <f>SUM(I89:I90)</f>
        <v>12939</v>
      </c>
      <c r="J91" s="80"/>
    </row>
    <row r="92" spans="1:10" ht="15" customHeight="1">
      <c r="A92" s="80"/>
      <c r="B92" s="89"/>
      <c r="C92" s="80"/>
      <c r="D92" s="80"/>
      <c r="E92" s="113"/>
      <c r="F92" s="113"/>
      <c r="G92" s="113"/>
      <c r="H92" s="113"/>
      <c r="I92" s="113"/>
      <c r="J92" s="80"/>
    </row>
    <row r="93" spans="1:10" ht="15" customHeight="1">
      <c r="A93" s="80"/>
      <c r="B93" s="89"/>
      <c r="C93" s="80" t="s">
        <v>34</v>
      </c>
      <c r="D93" s="80"/>
      <c r="E93" s="113">
        <v>0</v>
      </c>
      <c r="F93" s="113">
        <v>-4053</v>
      </c>
      <c r="G93" s="111">
        <v>4890</v>
      </c>
      <c r="H93" s="113">
        <v>0</v>
      </c>
      <c r="I93" s="113">
        <f>SUM(E93:H93)</f>
        <v>837</v>
      </c>
      <c r="J93" s="80"/>
    </row>
    <row r="94" spans="1:10" ht="15" customHeight="1">
      <c r="A94" s="80"/>
      <c r="B94" s="89"/>
      <c r="C94" s="80" t="s">
        <v>35</v>
      </c>
      <c r="D94" s="80"/>
      <c r="E94" s="113"/>
      <c r="F94" s="113"/>
      <c r="G94" s="113"/>
      <c r="H94" s="113"/>
      <c r="I94" s="113">
        <v>-1205</v>
      </c>
      <c r="J94" s="80"/>
    </row>
    <row r="95" spans="1:10" ht="15" customHeight="1" thickBot="1">
      <c r="A95" s="80"/>
      <c r="B95" s="89"/>
      <c r="C95" s="80" t="s">
        <v>188</v>
      </c>
      <c r="D95" s="80"/>
      <c r="E95" s="113"/>
      <c r="F95" s="113"/>
      <c r="G95" s="113"/>
      <c r="H95" s="113"/>
      <c r="I95" s="114">
        <f>SUM(I93:I94)</f>
        <v>-368</v>
      </c>
      <c r="J95" s="80"/>
    </row>
    <row r="96" spans="1:10" ht="15" customHeight="1" thickTop="1">
      <c r="A96" s="80"/>
      <c r="B96" s="89"/>
      <c r="C96" s="80"/>
      <c r="D96" s="80"/>
      <c r="E96" s="80"/>
      <c r="F96" s="80"/>
      <c r="G96" s="80"/>
      <c r="H96" s="80"/>
      <c r="I96" s="80"/>
      <c r="J96" s="80"/>
    </row>
    <row r="97" spans="1:10" ht="15" customHeight="1">
      <c r="A97" s="80"/>
      <c r="B97" s="89"/>
      <c r="C97" s="109" t="s">
        <v>20</v>
      </c>
      <c r="D97" s="109"/>
      <c r="E97" s="80"/>
      <c r="F97" s="80"/>
      <c r="G97" s="80"/>
      <c r="H97" s="80"/>
      <c r="I97" s="80"/>
      <c r="J97" s="80"/>
    </row>
    <row r="98" spans="1:10" ht="15" customHeight="1">
      <c r="A98" s="80"/>
      <c r="B98" s="89"/>
      <c r="C98" s="80"/>
      <c r="D98" s="80"/>
      <c r="E98" s="80"/>
      <c r="F98" s="80"/>
      <c r="G98" s="80"/>
      <c r="H98" s="80"/>
      <c r="I98" s="80"/>
      <c r="J98" s="80"/>
    </row>
    <row r="99" spans="1:10" ht="15" customHeight="1">
      <c r="A99" s="80"/>
      <c r="B99" s="89"/>
      <c r="C99" s="80" t="s">
        <v>31</v>
      </c>
      <c r="D99" s="80"/>
      <c r="E99" s="111">
        <v>180895</v>
      </c>
      <c r="F99" s="111">
        <v>14984</v>
      </c>
      <c r="G99" s="111">
        <v>0</v>
      </c>
      <c r="H99" s="111">
        <v>0</v>
      </c>
      <c r="I99" s="111">
        <f>SUM(E99:H99)</f>
        <v>195879</v>
      </c>
      <c r="J99" s="80"/>
    </row>
    <row r="100" spans="1:10" ht="15" customHeight="1">
      <c r="A100" s="80"/>
      <c r="B100" s="89"/>
      <c r="C100" s="80" t="s">
        <v>32</v>
      </c>
      <c r="D100" s="80"/>
      <c r="E100" s="111">
        <v>30688</v>
      </c>
      <c r="F100" s="111">
        <v>0</v>
      </c>
      <c r="G100" s="111">
        <v>1925</v>
      </c>
      <c r="H100" s="111">
        <v>-32613</v>
      </c>
      <c r="I100" s="111">
        <f>SUM(E100:H100)</f>
        <v>0</v>
      </c>
      <c r="J100" s="80"/>
    </row>
    <row r="101" spans="1:10" ht="15" customHeight="1" thickBot="1">
      <c r="A101" s="80"/>
      <c r="B101" s="89"/>
      <c r="C101" s="80" t="s">
        <v>33</v>
      </c>
      <c r="D101" s="80"/>
      <c r="E101" s="112">
        <f>SUM(E99:E100)</f>
        <v>211583</v>
      </c>
      <c r="F101" s="112">
        <f>SUM(F99:F100)</f>
        <v>14984</v>
      </c>
      <c r="G101" s="112">
        <f>SUM(G99:G100)</f>
        <v>1925</v>
      </c>
      <c r="H101" s="112">
        <f>SUM(H99:H100)</f>
        <v>-32613</v>
      </c>
      <c r="I101" s="112">
        <f>SUM(I99:I100)</f>
        <v>195879</v>
      </c>
      <c r="J101" s="80"/>
    </row>
    <row r="102" spans="1:10" ht="15" customHeight="1">
      <c r="A102" s="80"/>
      <c r="B102" s="89"/>
      <c r="C102" s="80"/>
      <c r="D102" s="80"/>
      <c r="E102" s="113"/>
      <c r="F102" s="113"/>
      <c r="G102" s="113"/>
      <c r="H102" s="113"/>
      <c r="I102" s="113"/>
      <c r="J102" s="80"/>
    </row>
    <row r="103" spans="1:10" ht="15" customHeight="1">
      <c r="A103" s="80"/>
      <c r="B103" s="89"/>
      <c r="C103" s="80" t="s">
        <v>34</v>
      </c>
      <c r="D103" s="80"/>
      <c r="E103" s="113">
        <v>17689</v>
      </c>
      <c r="F103" s="113">
        <v>-2212</v>
      </c>
      <c r="G103" s="111">
        <v>38561</v>
      </c>
      <c r="H103" s="113">
        <v>-11275</v>
      </c>
      <c r="I103" s="113">
        <f>SUM(E103:H103)</f>
        <v>42763</v>
      </c>
      <c r="J103" s="80"/>
    </row>
    <row r="104" spans="1:10" ht="15" customHeight="1">
      <c r="A104" s="80"/>
      <c r="B104" s="89"/>
      <c r="C104" s="80" t="s">
        <v>35</v>
      </c>
      <c r="D104" s="80"/>
      <c r="E104" s="113"/>
      <c r="F104" s="113"/>
      <c r="G104" s="113"/>
      <c r="H104" s="113"/>
      <c r="I104" s="113">
        <v>-1139</v>
      </c>
      <c r="J104" s="80"/>
    </row>
    <row r="105" spans="1:10" ht="15" customHeight="1" thickBot="1">
      <c r="A105" s="80"/>
      <c r="B105" s="89"/>
      <c r="C105" s="80" t="s">
        <v>50</v>
      </c>
      <c r="D105" s="80"/>
      <c r="E105" s="113"/>
      <c r="F105" s="113"/>
      <c r="G105" s="113"/>
      <c r="H105" s="113"/>
      <c r="I105" s="114">
        <f>SUM(I103:I104)</f>
        <v>41624</v>
      </c>
      <c r="J105" s="80"/>
    </row>
    <row r="106" spans="1:10" ht="15" customHeight="1" thickTop="1">
      <c r="A106" s="80"/>
      <c r="B106" s="89"/>
      <c r="C106" s="80"/>
      <c r="D106" s="80"/>
      <c r="E106" s="113"/>
      <c r="F106" s="113"/>
      <c r="G106" s="113"/>
      <c r="H106" s="113"/>
      <c r="I106" s="113"/>
      <c r="J106" s="80"/>
    </row>
    <row r="107" spans="1:10" ht="15" customHeight="1">
      <c r="A107" s="80"/>
      <c r="B107" s="87" t="s">
        <v>206</v>
      </c>
      <c r="C107" s="88" t="s">
        <v>248</v>
      </c>
      <c r="D107" s="80"/>
      <c r="E107" s="113"/>
      <c r="F107" s="113"/>
      <c r="G107" s="113"/>
      <c r="H107" s="113"/>
      <c r="I107" s="113"/>
      <c r="J107" s="80"/>
    </row>
    <row r="108" spans="1:10" ht="15" customHeight="1">
      <c r="A108" s="80"/>
      <c r="B108" s="89"/>
      <c r="C108" s="80"/>
      <c r="D108" s="80"/>
      <c r="E108" s="80"/>
      <c r="F108" s="80"/>
      <c r="G108" s="80"/>
      <c r="H108" s="80"/>
      <c r="I108" s="80"/>
      <c r="J108" s="80"/>
    </row>
    <row r="109" spans="1:10" ht="15" customHeight="1">
      <c r="A109" s="80"/>
      <c r="B109" s="89"/>
      <c r="C109" s="80" t="s">
        <v>158</v>
      </c>
      <c r="D109" s="80"/>
      <c r="E109" s="49"/>
      <c r="F109" s="49"/>
      <c r="G109" s="49"/>
      <c r="H109" s="49"/>
      <c r="I109" s="49"/>
      <c r="J109" s="80"/>
    </row>
    <row r="110" spans="1:10" ht="15" customHeight="1">
      <c r="A110" s="80"/>
      <c r="B110" s="89"/>
      <c r="C110" s="80"/>
      <c r="D110" s="49"/>
      <c r="E110" s="49"/>
      <c r="F110" s="49"/>
      <c r="G110" s="49"/>
      <c r="H110" s="49"/>
      <c r="I110" s="49"/>
      <c r="J110" s="80"/>
    </row>
    <row r="111" spans="1:10" ht="15" customHeight="1">
      <c r="A111" s="80"/>
      <c r="B111" s="87" t="s">
        <v>207</v>
      </c>
      <c r="C111" s="88" t="s">
        <v>249</v>
      </c>
      <c r="D111" s="80"/>
      <c r="E111" s="80"/>
      <c r="F111" s="80"/>
      <c r="G111" s="80"/>
      <c r="H111" s="80"/>
      <c r="I111" s="80"/>
      <c r="J111" s="80"/>
    </row>
    <row r="112" spans="1:10" ht="15" customHeight="1">
      <c r="A112" s="80"/>
      <c r="B112" s="89"/>
      <c r="C112" s="80"/>
      <c r="D112" s="80"/>
      <c r="E112" s="80"/>
      <c r="F112" s="80"/>
      <c r="G112" s="80"/>
      <c r="H112" s="80"/>
      <c r="I112" s="80"/>
      <c r="J112" s="80"/>
    </row>
    <row r="113" spans="1:10" ht="30" customHeight="1">
      <c r="A113" s="80"/>
      <c r="B113" s="89"/>
      <c r="C113" s="92" t="s">
        <v>189</v>
      </c>
      <c r="D113" s="92"/>
      <c r="E113" s="92"/>
      <c r="F113" s="92"/>
      <c r="G113" s="92"/>
      <c r="H113" s="92"/>
      <c r="I113" s="92"/>
      <c r="J113" s="80"/>
    </row>
    <row r="114" spans="1:10" ht="15" customHeight="1">
      <c r="A114" s="80"/>
      <c r="B114" s="89"/>
      <c r="C114" s="115"/>
      <c r="D114" s="116"/>
      <c r="E114" s="116"/>
      <c r="F114" s="116"/>
      <c r="G114" s="99"/>
      <c r="H114" s="116"/>
      <c r="I114" s="116"/>
      <c r="J114" s="80"/>
    </row>
    <row r="115" spans="1:10" ht="15" customHeight="1">
      <c r="A115" s="80"/>
      <c r="B115" s="87" t="s">
        <v>165</v>
      </c>
      <c r="C115" s="88" t="s">
        <v>250</v>
      </c>
      <c r="D115" s="80"/>
      <c r="E115" s="80"/>
      <c r="F115" s="80"/>
      <c r="G115" s="80"/>
      <c r="H115" s="80"/>
      <c r="I115" s="80"/>
      <c r="J115" s="80"/>
    </row>
    <row r="116" spans="1:10" ht="15" customHeight="1">
      <c r="A116" s="80"/>
      <c r="B116" s="87"/>
      <c r="C116" s="88"/>
      <c r="D116" s="80"/>
      <c r="E116" s="80"/>
      <c r="F116" s="80"/>
      <c r="G116" s="80"/>
      <c r="H116" s="80"/>
      <c r="I116" s="80"/>
      <c r="J116" s="80"/>
    </row>
    <row r="117" spans="1:10" ht="45" customHeight="1">
      <c r="A117" s="80"/>
      <c r="B117" s="87"/>
      <c r="C117" s="92" t="s">
        <v>11</v>
      </c>
      <c r="D117" s="92"/>
      <c r="E117" s="92"/>
      <c r="F117" s="92"/>
      <c r="G117" s="92"/>
      <c r="H117" s="92"/>
      <c r="I117" s="92"/>
      <c r="J117" s="80"/>
    </row>
    <row r="118" spans="1:10" ht="15" customHeight="1">
      <c r="A118" s="80"/>
      <c r="B118" s="87"/>
      <c r="C118" s="117"/>
      <c r="D118" s="117"/>
      <c r="E118" s="117"/>
      <c r="F118" s="117"/>
      <c r="G118" s="117"/>
      <c r="H118" s="117"/>
      <c r="I118" s="117"/>
      <c r="J118" s="80"/>
    </row>
    <row r="119" spans="1:10" ht="15" customHeight="1">
      <c r="A119" s="80"/>
      <c r="B119" s="87"/>
      <c r="C119" s="118" t="s">
        <v>115</v>
      </c>
      <c r="D119" s="80"/>
      <c r="E119" s="118"/>
      <c r="F119" s="118"/>
      <c r="G119" s="118"/>
      <c r="H119" s="118"/>
      <c r="I119" s="80"/>
      <c r="J119" s="80"/>
    </row>
    <row r="120" spans="1:10" ht="15" customHeight="1">
      <c r="A120" s="80"/>
      <c r="B120" s="87"/>
      <c r="C120" s="49"/>
      <c r="D120" s="118"/>
      <c r="E120" s="118"/>
      <c r="F120" s="118"/>
      <c r="G120" s="118"/>
      <c r="H120" s="118"/>
      <c r="I120" s="80"/>
      <c r="J120" s="80"/>
    </row>
    <row r="121" spans="1:10" ht="15" customHeight="1">
      <c r="A121" s="80"/>
      <c r="B121" s="87"/>
      <c r="C121" s="49"/>
      <c r="D121" s="96"/>
      <c r="E121" s="41"/>
      <c r="F121" s="41"/>
      <c r="G121" s="80"/>
      <c r="H121" s="80"/>
      <c r="I121" s="108" t="s">
        <v>99</v>
      </c>
      <c r="J121" s="80"/>
    </row>
    <row r="122" spans="1:10" ht="15" customHeight="1">
      <c r="A122" s="80"/>
      <c r="B122" s="87"/>
      <c r="C122" s="49"/>
      <c r="D122" s="96"/>
      <c r="E122" s="41"/>
      <c r="F122" s="41"/>
      <c r="G122" s="80"/>
      <c r="H122" s="80"/>
      <c r="I122" s="21"/>
      <c r="J122" s="80"/>
    </row>
    <row r="123" spans="1:10" ht="15" customHeight="1">
      <c r="A123" s="80"/>
      <c r="B123" s="87"/>
      <c r="C123" s="23" t="s">
        <v>65</v>
      </c>
      <c r="D123" s="80"/>
      <c r="E123" s="23"/>
      <c r="F123" s="80"/>
      <c r="G123" s="80"/>
      <c r="H123" s="80"/>
      <c r="I123" s="23">
        <v>16146</v>
      </c>
      <c r="J123" s="80"/>
    </row>
    <row r="124" spans="1:10" ht="15" customHeight="1">
      <c r="A124" s="80"/>
      <c r="B124" s="87"/>
      <c r="C124" s="23" t="s">
        <v>238</v>
      </c>
      <c r="D124" s="80"/>
      <c r="E124" s="23"/>
      <c r="F124" s="80"/>
      <c r="G124" s="80"/>
      <c r="H124" s="80"/>
      <c r="I124" s="23">
        <v>12989</v>
      </c>
      <c r="J124" s="80"/>
    </row>
    <row r="125" spans="1:10" ht="15" customHeight="1">
      <c r="A125" s="80"/>
      <c r="B125" s="87"/>
      <c r="C125" s="23" t="s">
        <v>240</v>
      </c>
      <c r="D125" s="80"/>
      <c r="E125" s="23"/>
      <c r="F125" s="80"/>
      <c r="G125" s="80"/>
      <c r="H125" s="80"/>
      <c r="I125" s="23">
        <f>-39812+13413</f>
        <v>-26399</v>
      </c>
      <c r="J125" s="80"/>
    </row>
    <row r="126" spans="1:10" ht="15" customHeight="1" thickBot="1">
      <c r="A126" s="80"/>
      <c r="B126" s="87"/>
      <c r="C126" s="23" t="s">
        <v>159</v>
      </c>
      <c r="D126" s="80"/>
      <c r="E126" s="23"/>
      <c r="F126" s="80"/>
      <c r="G126" s="80"/>
      <c r="H126" s="80"/>
      <c r="I126" s="45">
        <f>SUM(I123:I125)</f>
        <v>2736</v>
      </c>
      <c r="J126" s="80"/>
    </row>
    <row r="127" spans="1:10" ht="15" customHeight="1" thickTop="1">
      <c r="A127" s="80"/>
      <c r="B127" s="87"/>
      <c r="C127" s="23"/>
      <c r="D127" s="80"/>
      <c r="E127" s="23"/>
      <c r="F127" s="80"/>
      <c r="G127" s="49"/>
      <c r="H127" s="80"/>
      <c r="I127" s="80"/>
      <c r="J127" s="80"/>
    </row>
    <row r="128" spans="1:10" ht="15" customHeight="1">
      <c r="A128" s="80"/>
      <c r="B128" s="87"/>
      <c r="C128" s="92" t="s">
        <v>166</v>
      </c>
      <c r="D128" s="92"/>
      <c r="E128" s="92"/>
      <c r="F128" s="92"/>
      <c r="G128" s="92"/>
      <c r="H128" s="92"/>
      <c r="I128" s="92"/>
      <c r="J128" s="80"/>
    </row>
    <row r="129" spans="1:10" ht="15" customHeight="1">
      <c r="A129" s="80"/>
      <c r="B129" s="87"/>
      <c r="C129" s="49"/>
      <c r="D129" s="49"/>
      <c r="E129" s="49"/>
      <c r="F129" s="49"/>
      <c r="G129" s="49"/>
      <c r="H129" s="49"/>
      <c r="I129" s="49"/>
      <c r="J129" s="80"/>
    </row>
    <row r="130" spans="1:10" ht="15" customHeight="1">
      <c r="A130" s="80"/>
      <c r="B130" s="87"/>
      <c r="C130" s="49"/>
      <c r="D130" s="49"/>
      <c r="E130" s="80"/>
      <c r="F130" s="37" t="s">
        <v>123</v>
      </c>
      <c r="G130" s="37"/>
      <c r="H130" s="37" t="s">
        <v>124</v>
      </c>
      <c r="I130" s="37"/>
      <c r="J130" s="80"/>
    </row>
    <row r="131" spans="1:10" ht="15" customHeight="1">
      <c r="A131" s="80"/>
      <c r="B131" s="87"/>
      <c r="C131" s="49"/>
      <c r="D131" s="49"/>
      <c r="E131" s="80"/>
      <c r="F131" s="108" t="s">
        <v>96</v>
      </c>
      <c r="G131" s="108" t="s">
        <v>97</v>
      </c>
      <c r="H131" s="108" t="str">
        <f>F131</f>
        <v>31 / 03 / 2007</v>
      </c>
      <c r="I131" s="108" t="str">
        <f>G131</f>
        <v>31 / 03 / 2006</v>
      </c>
      <c r="J131" s="80"/>
    </row>
    <row r="132" spans="1:10" ht="15" customHeight="1">
      <c r="A132" s="80"/>
      <c r="B132" s="87"/>
      <c r="C132" s="49"/>
      <c r="D132" s="49"/>
      <c r="E132" s="80"/>
      <c r="F132" s="108" t="s">
        <v>99</v>
      </c>
      <c r="G132" s="108" t="s">
        <v>99</v>
      </c>
      <c r="H132" s="108" t="s">
        <v>99</v>
      </c>
      <c r="I132" s="108" t="s">
        <v>99</v>
      </c>
      <c r="J132" s="80"/>
    </row>
    <row r="133" spans="1:10" ht="15" customHeight="1">
      <c r="A133" s="80"/>
      <c r="B133" s="87"/>
      <c r="C133" s="49"/>
      <c r="D133" s="49"/>
      <c r="E133" s="80"/>
      <c r="F133" s="49"/>
      <c r="G133" s="49"/>
      <c r="H133" s="49"/>
      <c r="I133" s="49"/>
      <c r="J133" s="80"/>
    </row>
    <row r="134" spans="1:10" ht="15" customHeight="1">
      <c r="A134" s="80"/>
      <c r="B134" s="87"/>
      <c r="C134" s="18" t="s">
        <v>47</v>
      </c>
      <c r="D134" s="80"/>
      <c r="E134" s="80"/>
      <c r="F134" s="23">
        <f>M134</f>
        <v>0</v>
      </c>
      <c r="G134" s="23">
        <v>40593</v>
      </c>
      <c r="H134" s="23">
        <v>5993</v>
      </c>
      <c r="I134" s="23">
        <v>195879</v>
      </c>
      <c r="J134" s="80"/>
    </row>
    <row r="135" spans="1:10" ht="15" customHeight="1">
      <c r="A135" s="80"/>
      <c r="B135" s="87"/>
      <c r="C135" s="18" t="s">
        <v>86</v>
      </c>
      <c r="D135" s="80"/>
      <c r="E135" s="80"/>
      <c r="F135" s="23">
        <f>M135</f>
        <v>0</v>
      </c>
      <c r="G135" s="23">
        <v>-31327</v>
      </c>
      <c r="H135" s="23">
        <v>-3280</v>
      </c>
      <c r="I135" s="23">
        <v>-145742</v>
      </c>
      <c r="J135" s="80"/>
    </row>
    <row r="136" spans="1:10" ht="15" customHeight="1">
      <c r="A136" s="80"/>
      <c r="B136" s="87"/>
      <c r="C136" s="18" t="s">
        <v>87</v>
      </c>
      <c r="D136" s="80"/>
      <c r="E136" s="80"/>
      <c r="F136" s="119">
        <f>SUM(F134:F135)</f>
        <v>0</v>
      </c>
      <c r="G136" s="26">
        <f>SUM(G134:G135)</f>
        <v>9266</v>
      </c>
      <c r="H136" s="26">
        <f>SUM(H134:H135)</f>
        <v>2713</v>
      </c>
      <c r="I136" s="26">
        <f>SUM(I134:I135)</f>
        <v>50137</v>
      </c>
      <c r="J136" s="80"/>
    </row>
    <row r="137" spans="1:10" ht="15" customHeight="1">
      <c r="A137" s="80"/>
      <c r="B137" s="87"/>
      <c r="C137" s="18" t="s">
        <v>88</v>
      </c>
      <c r="D137" s="80"/>
      <c r="E137" s="80"/>
      <c r="F137" s="39">
        <v>0</v>
      </c>
      <c r="G137" s="23">
        <v>1062</v>
      </c>
      <c r="H137" s="23">
        <v>610</v>
      </c>
      <c r="I137" s="23">
        <v>2105</v>
      </c>
      <c r="J137" s="80"/>
    </row>
    <row r="138" spans="1:10" ht="15" customHeight="1">
      <c r="A138" s="80"/>
      <c r="B138" s="87"/>
      <c r="C138" s="18" t="s">
        <v>83</v>
      </c>
      <c r="D138" s="80"/>
      <c r="E138" s="80"/>
      <c r="F138" s="39">
        <v>0</v>
      </c>
      <c r="G138" s="23">
        <v>-7565</v>
      </c>
      <c r="H138" s="23">
        <v>-4640</v>
      </c>
      <c r="I138" s="23">
        <v>-40759</v>
      </c>
      <c r="J138" s="80"/>
    </row>
    <row r="139" spans="1:10" ht="15" customHeight="1">
      <c r="A139" s="80"/>
      <c r="B139" s="87"/>
      <c r="C139" s="18" t="s">
        <v>89</v>
      </c>
      <c r="D139" s="80"/>
      <c r="E139" s="80"/>
      <c r="F139" s="120">
        <v>0</v>
      </c>
      <c r="G139" s="28">
        <v>-204</v>
      </c>
      <c r="H139" s="28">
        <v>-59</v>
      </c>
      <c r="I139" s="28">
        <v>-1083</v>
      </c>
      <c r="J139" s="80"/>
    </row>
    <row r="140" spans="1:10" ht="15" customHeight="1">
      <c r="A140" s="80"/>
      <c r="B140" s="87"/>
      <c r="C140" s="18"/>
      <c r="D140" s="80"/>
      <c r="E140" s="80"/>
      <c r="F140" s="23">
        <f>SUM(F136:F139)</f>
        <v>0</v>
      </c>
      <c r="G140" s="23">
        <f>SUM(G136:G139)</f>
        <v>2559</v>
      </c>
      <c r="H140" s="23">
        <f>SUM(H136:H139)</f>
        <v>-1376</v>
      </c>
      <c r="I140" s="23">
        <f>SUM(I136:I139)</f>
        <v>10400</v>
      </c>
      <c r="J140" s="80"/>
    </row>
    <row r="141" spans="1:10" ht="15" customHeight="1">
      <c r="A141" s="80"/>
      <c r="B141" s="87"/>
      <c r="C141" s="18" t="s">
        <v>164</v>
      </c>
      <c r="D141" s="80"/>
      <c r="E141" s="80"/>
      <c r="F141" s="23"/>
      <c r="G141" s="23"/>
      <c r="H141" s="23"/>
      <c r="I141" s="23"/>
      <c r="J141" s="80"/>
    </row>
    <row r="142" spans="1:10" ht="15" customHeight="1">
      <c r="A142" s="80"/>
      <c r="B142" s="87"/>
      <c r="C142" s="80" t="s">
        <v>130</v>
      </c>
      <c r="D142" s="80"/>
      <c r="E142" s="80"/>
      <c r="F142" s="23">
        <v>0</v>
      </c>
      <c r="G142" s="23">
        <v>0</v>
      </c>
      <c r="H142" s="23">
        <v>-2736</v>
      </c>
      <c r="I142" s="23">
        <v>0</v>
      </c>
      <c r="J142" s="80"/>
    </row>
    <row r="143" spans="1:10" ht="15" customHeight="1" thickBot="1">
      <c r="A143" s="80"/>
      <c r="B143" s="87"/>
      <c r="C143" s="18"/>
      <c r="D143" s="80"/>
      <c r="E143" s="80"/>
      <c r="F143" s="45">
        <f>SUM(F140:F142)</f>
        <v>0</v>
      </c>
      <c r="G143" s="45">
        <f>SUM(G140:G142)</f>
        <v>2559</v>
      </c>
      <c r="H143" s="45">
        <f>SUM(H140:H142)</f>
        <v>-4112</v>
      </c>
      <c r="I143" s="45">
        <f>SUM(I140:I142)</f>
        <v>10400</v>
      </c>
      <c r="J143" s="80"/>
    </row>
    <row r="144" spans="1:10" ht="15" customHeight="1" thickTop="1">
      <c r="A144" s="80"/>
      <c r="B144" s="87"/>
      <c r="C144" s="49"/>
      <c r="D144" s="49"/>
      <c r="E144" s="49"/>
      <c r="F144" s="49"/>
      <c r="G144" s="49"/>
      <c r="H144" s="49"/>
      <c r="I144" s="49"/>
      <c r="J144" s="80"/>
    </row>
    <row r="145" spans="1:10" ht="15" customHeight="1">
      <c r="A145" s="80"/>
      <c r="B145" s="87"/>
      <c r="C145" s="80" t="s">
        <v>6</v>
      </c>
      <c r="D145" s="80"/>
      <c r="E145" s="80"/>
      <c r="F145" s="80"/>
      <c r="G145" s="80"/>
      <c r="H145" s="80"/>
      <c r="I145" s="80"/>
      <c r="J145" s="80"/>
    </row>
    <row r="146" spans="1:10" ht="15" customHeight="1">
      <c r="A146" s="80"/>
      <c r="B146" s="87"/>
      <c r="C146" s="80" t="s">
        <v>162</v>
      </c>
      <c r="D146" s="80"/>
      <c r="E146" s="80"/>
      <c r="F146" s="43">
        <v>0</v>
      </c>
      <c r="G146" s="43">
        <v>-425</v>
      </c>
      <c r="H146" s="43">
        <v>557</v>
      </c>
      <c r="I146" s="43">
        <v>-29</v>
      </c>
      <c r="J146" s="80"/>
    </row>
    <row r="147" spans="1:10" ht="15" customHeight="1">
      <c r="A147" s="80"/>
      <c r="B147" s="87"/>
      <c r="C147" s="80" t="s">
        <v>160</v>
      </c>
      <c r="D147" s="80"/>
      <c r="E147" s="80"/>
      <c r="F147" s="43">
        <v>0</v>
      </c>
      <c r="G147" s="43">
        <v>1040</v>
      </c>
      <c r="H147" s="43">
        <v>-324</v>
      </c>
      <c r="I147" s="43">
        <v>-56</v>
      </c>
      <c r="J147" s="80"/>
    </row>
    <row r="148" spans="1:10" ht="15" customHeight="1">
      <c r="A148" s="80"/>
      <c r="B148" s="87"/>
      <c r="C148" s="80" t="s">
        <v>163</v>
      </c>
      <c r="D148" s="80"/>
      <c r="E148" s="80"/>
      <c r="F148" s="43">
        <v>0</v>
      </c>
      <c r="G148" s="43">
        <v>94</v>
      </c>
      <c r="H148" s="43">
        <v>-216</v>
      </c>
      <c r="I148" s="43">
        <v>-27</v>
      </c>
      <c r="J148" s="80"/>
    </row>
    <row r="149" spans="1:10" ht="15" customHeight="1" thickBot="1">
      <c r="A149" s="80"/>
      <c r="B149" s="87"/>
      <c r="C149" s="80" t="s">
        <v>161</v>
      </c>
      <c r="D149" s="80"/>
      <c r="E149" s="80"/>
      <c r="F149" s="121">
        <f>SUM(F146:F148)</f>
        <v>0</v>
      </c>
      <c r="G149" s="121">
        <f>SUM(G146:G148)</f>
        <v>709</v>
      </c>
      <c r="H149" s="121">
        <f>SUM(H146:H148)</f>
        <v>17</v>
      </c>
      <c r="I149" s="121">
        <f>SUM(I146:I148)</f>
        <v>-112</v>
      </c>
      <c r="J149" s="80"/>
    </row>
    <row r="150" spans="1:10" ht="15" customHeight="1" thickTop="1">
      <c r="A150" s="80"/>
      <c r="B150" s="87"/>
      <c r="C150" s="80"/>
      <c r="D150" s="80"/>
      <c r="E150" s="80"/>
      <c r="F150" s="80"/>
      <c r="G150" s="80"/>
      <c r="H150" s="80"/>
      <c r="I150" s="80"/>
      <c r="J150" s="80"/>
    </row>
    <row r="151" spans="1:10" ht="15" customHeight="1">
      <c r="A151" s="80"/>
      <c r="B151" s="87" t="s">
        <v>167</v>
      </c>
      <c r="C151" s="88" t="s">
        <v>39</v>
      </c>
      <c r="D151" s="18"/>
      <c r="E151" s="18"/>
      <c r="F151" s="47"/>
      <c r="G151" s="80"/>
      <c r="H151" s="80"/>
      <c r="I151" s="80"/>
      <c r="J151" s="80"/>
    </row>
    <row r="152" spans="1:10" ht="15" customHeight="1">
      <c r="A152" s="80"/>
      <c r="B152" s="87"/>
      <c r="C152" s="88"/>
      <c r="D152" s="18"/>
      <c r="E152" s="18"/>
      <c r="F152" s="47"/>
      <c r="G152" s="80"/>
      <c r="H152" s="80"/>
      <c r="I152" s="80"/>
      <c r="J152" s="80"/>
    </row>
    <row r="153" spans="1:10" ht="15" customHeight="1">
      <c r="A153" s="80"/>
      <c r="B153" s="87"/>
      <c r="C153" s="88"/>
      <c r="D153" s="18"/>
      <c r="E153" s="18"/>
      <c r="F153" s="47"/>
      <c r="G153" s="80"/>
      <c r="H153" s="37" t="s">
        <v>124</v>
      </c>
      <c r="I153" s="37"/>
      <c r="J153" s="80"/>
    </row>
    <row r="154" spans="1:10" ht="15" customHeight="1">
      <c r="A154" s="80"/>
      <c r="B154" s="87"/>
      <c r="C154" s="88"/>
      <c r="D154" s="18"/>
      <c r="E154" s="18"/>
      <c r="F154" s="47"/>
      <c r="G154" s="80"/>
      <c r="H154" s="108" t="s">
        <v>96</v>
      </c>
      <c r="I154" s="108" t="s">
        <v>97</v>
      </c>
      <c r="J154" s="80"/>
    </row>
    <row r="155" spans="1:10" ht="15" customHeight="1">
      <c r="A155" s="80"/>
      <c r="B155" s="87"/>
      <c r="C155" s="88"/>
      <c r="D155" s="18"/>
      <c r="E155" s="18"/>
      <c r="F155" s="47"/>
      <c r="G155" s="80"/>
      <c r="H155" s="108" t="s">
        <v>99</v>
      </c>
      <c r="I155" s="108" t="s">
        <v>99</v>
      </c>
      <c r="J155" s="80"/>
    </row>
    <row r="156" spans="1:10" ht="15" customHeight="1">
      <c r="A156" s="80"/>
      <c r="B156" s="87"/>
      <c r="C156" s="88" t="s">
        <v>215</v>
      </c>
      <c r="D156" s="18"/>
      <c r="E156" s="18"/>
      <c r="F156" s="47"/>
      <c r="G156" s="80"/>
      <c r="H156" s="80"/>
      <c r="I156" s="80"/>
      <c r="J156" s="80"/>
    </row>
    <row r="157" spans="1:10" ht="15" customHeight="1">
      <c r="A157" s="80"/>
      <c r="B157" s="87"/>
      <c r="C157" s="88"/>
      <c r="D157" s="18"/>
      <c r="E157" s="18"/>
      <c r="F157" s="47"/>
      <c r="G157" s="80"/>
      <c r="H157" s="80"/>
      <c r="I157" s="80"/>
      <c r="J157" s="80"/>
    </row>
    <row r="158" spans="1:10" ht="30" customHeight="1" thickBot="1">
      <c r="A158" s="80"/>
      <c r="B158" s="87"/>
      <c r="C158" s="122" t="s">
        <v>286</v>
      </c>
      <c r="D158" s="122"/>
      <c r="E158" s="122"/>
      <c r="F158" s="122"/>
      <c r="G158" s="122"/>
      <c r="H158" s="123">
        <v>0</v>
      </c>
      <c r="I158" s="124">
        <v>1422</v>
      </c>
      <c r="J158" s="80"/>
    </row>
    <row r="159" spans="1:10" ht="15" customHeight="1" thickTop="1">
      <c r="A159" s="80"/>
      <c r="B159" s="87"/>
      <c r="C159" s="88"/>
      <c r="D159" s="18"/>
      <c r="E159" s="18"/>
      <c r="F159" s="47"/>
      <c r="G159" s="80"/>
      <c r="H159" s="80"/>
      <c r="I159" s="80"/>
      <c r="J159" s="80"/>
    </row>
    <row r="160" spans="1:10" s="79" customFormat="1" ht="15" customHeight="1">
      <c r="A160" s="126"/>
      <c r="B160" s="87" t="s">
        <v>168</v>
      </c>
      <c r="C160" s="88" t="s">
        <v>41</v>
      </c>
      <c r="D160" s="125"/>
      <c r="E160" s="126"/>
      <c r="F160" s="126"/>
      <c r="G160" s="126"/>
      <c r="H160" s="126"/>
      <c r="I160" s="126"/>
      <c r="J160" s="126"/>
    </row>
    <row r="161" spans="1:10" s="79" customFormat="1" ht="15" customHeight="1">
      <c r="A161" s="126"/>
      <c r="B161" s="127"/>
      <c r="C161" s="125"/>
      <c r="D161" s="125"/>
      <c r="E161" s="126"/>
      <c r="F161" s="126"/>
      <c r="G161" s="126"/>
      <c r="H161" s="126"/>
      <c r="I161" s="126"/>
      <c r="J161" s="126"/>
    </row>
    <row r="162" spans="1:10" s="79" customFormat="1" ht="15" customHeight="1">
      <c r="A162" s="126"/>
      <c r="B162" s="128"/>
      <c r="C162" s="129" t="s">
        <v>12</v>
      </c>
      <c r="D162" s="129"/>
      <c r="E162" s="129"/>
      <c r="F162" s="129"/>
      <c r="G162" s="129"/>
      <c r="H162" s="129"/>
      <c r="I162" s="129"/>
      <c r="J162" s="126"/>
    </row>
    <row r="163" spans="1:10" s="79" customFormat="1" ht="15" customHeight="1">
      <c r="A163" s="126"/>
      <c r="B163" s="128"/>
      <c r="C163" s="117"/>
      <c r="D163" s="117"/>
      <c r="E163" s="117"/>
      <c r="F163" s="117"/>
      <c r="G163" s="117"/>
      <c r="H163" s="117"/>
      <c r="I163" s="117"/>
      <c r="J163" s="126"/>
    </row>
    <row r="164" spans="1:10" s="79" customFormat="1" ht="15" customHeight="1">
      <c r="A164" s="126"/>
      <c r="B164" s="128"/>
      <c r="C164" s="117"/>
      <c r="D164" s="117"/>
      <c r="E164" s="117"/>
      <c r="F164" s="117"/>
      <c r="G164" s="117"/>
      <c r="H164" s="117"/>
      <c r="I164" s="108" t="s">
        <v>99</v>
      </c>
      <c r="J164" s="126"/>
    </row>
    <row r="165" spans="1:10" s="79" customFormat="1" ht="15" customHeight="1">
      <c r="A165" s="126"/>
      <c r="B165" s="128"/>
      <c r="C165" s="117"/>
      <c r="D165" s="117"/>
      <c r="E165" s="117"/>
      <c r="F165" s="117"/>
      <c r="G165" s="117"/>
      <c r="H165" s="117"/>
      <c r="I165" s="130"/>
      <c r="J165" s="126"/>
    </row>
    <row r="166" spans="1:10" s="79" customFormat="1" ht="15" customHeight="1" thickBot="1">
      <c r="A166" s="126"/>
      <c r="B166" s="128"/>
      <c r="C166" s="129" t="s">
        <v>254</v>
      </c>
      <c r="D166" s="129"/>
      <c r="E166" s="129"/>
      <c r="F166" s="117"/>
      <c r="G166" s="117"/>
      <c r="H166" s="117"/>
      <c r="I166" s="131">
        <f>94710-9471</f>
        <v>85239</v>
      </c>
      <c r="J166" s="126"/>
    </row>
    <row r="167" spans="1:10" s="79" customFormat="1" ht="15" customHeight="1" thickTop="1">
      <c r="A167" s="126"/>
      <c r="B167" s="128"/>
      <c r="C167" s="117"/>
      <c r="D167" s="117"/>
      <c r="E167" s="117"/>
      <c r="F167" s="117"/>
      <c r="G167" s="117"/>
      <c r="H167" s="117"/>
      <c r="I167" s="132"/>
      <c r="J167" s="126"/>
    </row>
    <row r="168" spans="1:10" s="79" customFormat="1" ht="30" customHeight="1">
      <c r="A168" s="126"/>
      <c r="B168" s="128"/>
      <c r="C168" s="80" t="s">
        <v>288</v>
      </c>
      <c r="D168" s="133" t="s">
        <v>287</v>
      </c>
      <c r="E168" s="133"/>
      <c r="F168" s="133"/>
      <c r="G168" s="133"/>
      <c r="H168" s="133"/>
      <c r="I168" s="133"/>
      <c r="J168" s="126"/>
    </row>
    <row r="169" spans="1:10" s="79" customFormat="1" ht="15" customHeight="1">
      <c r="A169" s="126"/>
      <c r="B169" s="128"/>
      <c r="C169" s="80"/>
      <c r="D169" s="134"/>
      <c r="E169" s="134"/>
      <c r="F169" s="134"/>
      <c r="G169" s="134"/>
      <c r="H169" s="134"/>
      <c r="I169" s="134"/>
      <c r="J169" s="126"/>
    </row>
    <row r="170" spans="1:10" ht="15" customHeight="1">
      <c r="A170" s="80"/>
      <c r="B170" s="89"/>
      <c r="C170" s="80"/>
      <c r="D170" s="80"/>
      <c r="E170" s="80"/>
      <c r="F170" s="80"/>
      <c r="G170" s="80"/>
      <c r="H170" s="80"/>
      <c r="I170" s="80"/>
      <c r="J170" s="80"/>
    </row>
    <row r="171" spans="1:10" ht="30" customHeight="1">
      <c r="A171" s="80"/>
      <c r="B171" s="87" t="s">
        <v>169</v>
      </c>
      <c r="C171" s="135" t="s">
        <v>275</v>
      </c>
      <c r="D171" s="135"/>
      <c r="E171" s="135"/>
      <c r="F171" s="135"/>
      <c r="G171" s="135"/>
      <c r="H171" s="135"/>
      <c r="I171" s="135"/>
      <c r="J171" s="80"/>
    </row>
    <row r="172" spans="1:10" ht="15" customHeight="1">
      <c r="A172" s="80"/>
      <c r="B172" s="89"/>
      <c r="C172" s="80"/>
      <c r="D172" s="80"/>
      <c r="E172" s="80"/>
      <c r="F172" s="80"/>
      <c r="G172" s="80"/>
      <c r="H172" s="80"/>
      <c r="I172" s="80"/>
      <c r="J172" s="80"/>
    </row>
    <row r="173" spans="1:10" ht="15" customHeight="1">
      <c r="A173" s="80"/>
      <c r="B173" s="87" t="s">
        <v>170</v>
      </c>
      <c r="C173" s="88" t="s">
        <v>251</v>
      </c>
      <c r="D173" s="80"/>
      <c r="E173" s="80"/>
      <c r="F173" s="80"/>
      <c r="G173" s="80"/>
      <c r="H173" s="80"/>
      <c r="I173" s="80"/>
      <c r="J173" s="80"/>
    </row>
    <row r="174" spans="1:10" ht="15" customHeight="1">
      <c r="A174" s="80"/>
      <c r="B174" s="89"/>
      <c r="C174" s="80"/>
      <c r="D174" s="80"/>
      <c r="E174" s="80"/>
      <c r="F174" s="80"/>
      <c r="G174" s="80"/>
      <c r="H174" s="80"/>
      <c r="I174" s="80"/>
      <c r="J174" s="80"/>
    </row>
    <row r="175" spans="1:10" ht="45" customHeight="1">
      <c r="A175" s="80"/>
      <c r="B175" s="89"/>
      <c r="C175" s="92" t="s">
        <v>13</v>
      </c>
      <c r="D175" s="92"/>
      <c r="E175" s="92"/>
      <c r="F175" s="92"/>
      <c r="G175" s="92"/>
      <c r="H175" s="92"/>
      <c r="I175" s="92"/>
      <c r="J175" s="80"/>
    </row>
    <row r="176" spans="1:10" ht="15" customHeight="1">
      <c r="A176" s="80"/>
      <c r="B176" s="89"/>
      <c r="C176" s="80"/>
      <c r="D176" s="80"/>
      <c r="E176" s="80"/>
      <c r="F176" s="80"/>
      <c r="G176" s="80"/>
      <c r="H176" s="80"/>
      <c r="I176" s="80"/>
      <c r="J176" s="80"/>
    </row>
    <row r="177" spans="1:10" ht="60" customHeight="1">
      <c r="A177" s="80"/>
      <c r="B177" s="89"/>
      <c r="C177" s="92" t="s">
        <v>2</v>
      </c>
      <c r="D177" s="92"/>
      <c r="E177" s="92"/>
      <c r="F177" s="92"/>
      <c r="G177" s="92"/>
      <c r="H177" s="92"/>
      <c r="I177" s="92"/>
      <c r="J177" s="80"/>
    </row>
    <row r="178" spans="1:10" ht="15" customHeight="1">
      <c r="A178" s="80"/>
      <c r="B178" s="89"/>
      <c r="C178" s="80"/>
      <c r="D178" s="80"/>
      <c r="E178" s="80"/>
      <c r="F178" s="80"/>
      <c r="G178" s="80"/>
      <c r="H178" s="80"/>
      <c r="I178" s="80"/>
      <c r="J178" s="80"/>
    </row>
    <row r="179" spans="1:10" ht="15" customHeight="1">
      <c r="A179" s="80"/>
      <c r="B179" s="87" t="s">
        <v>172</v>
      </c>
      <c r="C179" s="88" t="s">
        <v>171</v>
      </c>
      <c r="D179" s="80"/>
      <c r="E179" s="80"/>
      <c r="F179" s="80"/>
      <c r="G179" s="80"/>
      <c r="H179" s="80"/>
      <c r="I179" s="80"/>
      <c r="J179" s="80"/>
    </row>
    <row r="180" spans="1:10" ht="15" customHeight="1">
      <c r="A180" s="80"/>
      <c r="B180" s="87"/>
      <c r="C180" s="80"/>
      <c r="D180" s="80"/>
      <c r="E180" s="80"/>
      <c r="F180" s="80"/>
      <c r="G180" s="80"/>
      <c r="H180" s="80"/>
      <c r="I180" s="80"/>
      <c r="J180" s="80"/>
    </row>
    <row r="181" spans="1:10" ht="45" customHeight="1">
      <c r="A181" s="80"/>
      <c r="B181" s="87"/>
      <c r="C181" s="92" t="s">
        <v>3</v>
      </c>
      <c r="D181" s="92"/>
      <c r="E181" s="92"/>
      <c r="F181" s="92"/>
      <c r="G181" s="92"/>
      <c r="H181" s="92"/>
      <c r="I181" s="92"/>
      <c r="J181" s="80"/>
    </row>
    <row r="182" spans="1:10" ht="15" customHeight="1">
      <c r="A182" s="80"/>
      <c r="B182" s="87"/>
      <c r="C182" s="91"/>
      <c r="D182" s="91"/>
      <c r="E182" s="91"/>
      <c r="F182" s="91"/>
      <c r="G182" s="91"/>
      <c r="H182" s="91"/>
      <c r="I182" s="91"/>
      <c r="J182" s="80"/>
    </row>
    <row r="183" spans="1:10" ht="15" customHeight="1">
      <c r="A183" s="80"/>
      <c r="B183" s="87" t="s">
        <v>173</v>
      </c>
      <c r="C183" s="88" t="s">
        <v>252</v>
      </c>
      <c r="D183" s="80"/>
      <c r="E183" s="80"/>
      <c r="F183" s="80"/>
      <c r="G183" s="80"/>
      <c r="H183" s="80"/>
      <c r="I183" s="80"/>
      <c r="J183" s="80"/>
    </row>
    <row r="184" spans="1:10" ht="15" customHeight="1">
      <c r="A184" s="80"/>
      <c r="B184" s="89"/>
      <c r="C184" s="80"/>
      <c r="D184" s="80"/>
      <c r="E184" s="80"/>
      <c r="F184" s="80"/>
      <c r="G184" s="80"/>
      <c r="H184" s="80"/>
      <c r="I184" s="80"/>
      <c r="J184" s="80"/>
    </row>
    <row r="185" spans="1:10" ht="60" customHeight="1">
      <c r="A185" s="80"/>
      <c r="B185" s="89"/>
      <c r="C185" s="92" t="s">
        <v>1</v>
      </c>
      <c r="D185" s="92"/>
      <c r="E185" s="92"/>
      <c r="F185" s="92"/>
      <c r="G185" s="92"/>
      <c r="H185" s="92"/>
      <c r="I185" s="92"/>
      <c r="J185" s="80"/>
    </row>
    <row r="186" spans="1:10" ht="15" customHeight="1">
      <c r="A186" s="80"/>
      <c r="B186" s="89"/>
      <c r="C186" s="80"/>
      <c r="D186" s="80"/>
      <c r="E186" s="80"/>
      <c r="F186" s="80"/>
      <c r="G186" s="80"/>
      <c r="H186" s="80"/>
      <c r="I186" s="80"/>
      <c r="J186" s="80"/>
    </row>
    <row r="187" spans="1:10" ht="15" customHeight="1">
      <c r="A187" s="80"/>
      <c r="B187" s="87" t="s">
        <v>137</v>
      </c>
      <c r="C187" s="88" t="s">
        <v>28</v>
      </c>
      <c r="D187" s="80"/>
      <c r="E187" s="80"/>
      <c r="F187" s="80"/>
      <c r="G187" s="80"/>
      <c r="H187" s="80"/>
      <c r="I187" s="80"/>
      <c r="J187" s="80"/>
    </row>
    <row r="188" spans="1:10" ht="15" customHeight="1">
      <c r="A188" s="80"/>
      <c r="B188" s="89"/>
      <c r="C188" s="80"/>
      <c r="D188" s="80"/>
      <c r="E188" s="23"/>
      <c r="F188" s="23"/>
      <c r="G188" s="23"/>
      <c r="H188" s="23"/>
      <c r="I188" s="23"/>
      <c r="J188" s="80"/>
    </row>
    <row r="189" spans="1:10" ht="30" customHeight="1">
      <c r="A189" s="80"/>
      <c r="B189" s="89"/>
      <c r="C189" s="92" t="s">
        <v>174</v>
      </c>
      <c r="D189" s="92"/>
      <c r="E189" s="92"/>
      <c r="F189" s="92"/>
      <c r="G189" s="92"/>
      <c r="H189" s="92"/>
      <c r="I189" s="92"/>
      <c r="J189" s="80"/>
    </row>
    <row r="190" spans="1:10" ht="15" customHeight="1">
      <c r="A190" s="80"/>
      <c r="B190" s="89"/>
      <c r="C190" s="80"/>
      <c r="D190" s="80"/>
      <c r="E190" s="80"/>
      <c r="F190" s="80"/>
      <c r="G190" s="80"/>
      <c r="H190" s="80"/>
      <c r="I190" s="80"/>
      <c r="J190" s="80"/>
    </row>
    <row r="191" spans="1:10" ht="15" customHeight="1">
      <c r="A191" s="80"/>
      <c r="B191" s="87" t="s">
        <v>138</v>
      </c>
      <c r="C191" s="88" t="s">
        <v>126</v>
      </c>
      <c r="D191" s="80"/>
      <c r="E191" s="136"/>
      <c r="F191" s="137"/>
      <c r="G191" s="137"/>
      <c r="H191" s="138"/>
      <c r="I191" s="137"/>
      <c r="J191" s="80"/>
    </row>
    <row r="192" spans="1:10" ht="15" customHeight="1">
      <c r="A192" s="80"/>
      <c r="B192" s="89"/>
      <c r="C192" s="80"/>
      <c r="D192" s="80"/>
      <c r="E192" s="130"/>
      <c r="F192" s="137"/>
      <c r="G192" s="137"/>
      <c r="H192" s="137"/>
      <c r="I192" s="137"/>
      <c r="J192" s="80"/>
    </row>
    <row r="193" spans="1:10" ht="15" customHeight="1">
      <c r="A193" s="80"/>
      <c r="B193" s="89"/>
      <c r="C193" s="80"/>
      <c r="D193" s="80"/>
      <c r="E193" s="130"/>
      <c r="F193" s="37" t="s">
        <v>123</v>
      </c>
      <c r="G193" s="37"/>
      <c r="H193" s="37" t="s">
        <v>124</v>
      </c>
      <c r="I193" s="37"/>
      <c r="J193" s="80"/>
    </row>
    <row r="194" spans="1:10" ht="15" customHeight="1">
      <c r="A194" s="80"/>
      <c r="B194" s="89"/>
      <c r="C194" s="80"/>
      <c r="D194" s="80"/>
      <c r="E194" s="130"/>
      <c r="F194" s="108" t="s">
        <v>96</v>
      </c>
      <c r="G194" s="108" t="s">
        <v>97</v>
      </c>
      <c r="H194" s="108" t="str">
        <f>F194</f>
        <v>31 / 03 / 2007</v>
      </c>
      <c r="I194" s="108" t="str">
        <f>G194</f>
        <v>31 / 03 / 2006</v>
      </c>
      <c r="J194" s="80"/>
    </row>
    <row r="195" spans="1:10" ht="15" customHeight="1">
      <c r="A195" s="80"/>
      <c r="B195" s="89"/>
      <c r="C195" s="80"/>
      <c r="D195" s="80"/>
      <c r="E195" s="80"/>
      <c r="F195" s="108" t="s">
        <v>99</v>
      </c>
      <c r="G195" s="108" t="s">
        <v>99</v>
      </c>
      <c r="H195" s="108" t="s">
        <v>99</v>
      </c>
      <c r="I195" s="108" t="s">
        <v>99</v>
      </c>
      <c r="J195" s="80"/>
    </row>
    <row r="196" spans="1:10" ht="15" customHeight="1">
      <c r="A196" s="80"/>
      <c r="B196" s="89"/>
      <c r="C196" s="80" t="s">
        <v>175</v>
      </c>
      <c r="D196" s="80"/>
      <c r="E196" s="80"/>
      <c r="F196" s="43"/>
      <c r="G196" s="43"/>
      <c r="H196" s="80"/>
      <c r="I196" s="43"/>
      <c r="J196" s="80"/>
    </row>
    <row r="197" spans="1:10" ht="15" customHeight="1" thickBot="1">
      <c r="A197" s="80"/>
      <c r="B197" s="89"/>
      <c r="C197" s="80" t="s">
        <v>176</v>
      </c>
      <c r="D197" s="139"/>
      <c r="E197" s="80"/>
      <c r="F197" s="140">
        <v>1154</v>
      </c>
      <c r="G197" s="140">
        <v>397</v>
      </c>
      <c r="H197" s="140">
        <v>1404</v>
      </c>
      <c r="I197" s="140">
        <v>3579</v>
      </c>
      <c r="J197" s="80"/>
    </row>
    <row r="198" spans="1:10" ht="15" customHeight="1" thickTop="1">
      <c r="A198" s="80"/>
      <c r="B198" s="89"/>
      <c r="C198" s="139"/>
      <c r="D198" s="139"/>
      <c r="E198" s="44"/>
      <c r="F198" s="44"/>
      <c r="G198" s="44"/>
      <c r="H198" s="44"/>
      <c r="I198" s="44"/>
      <c r="J198" s="80"/>
    </row>
    <row r="199" spans="1:10" ht="60" customHeight="1">
      <c r="A199" s="80"/>
      <c r="B199" s="89"/>
      <c r="C199" s="92" t="s">
        <v>177</v>
      </c>
      <c r="D199" s="92"/>
      <c r="E199" s="92"/>
      <c r="F199" s="92"/>
      <c r="G199" s="92"/>
      <c r="H199" s="92"/>
      <c r="I199" s="92"/>
      <c r="J199" s="80"/>
    </row>
    <row r="200" spans="1:10" ht="15" customHeight="1">
      <c r="A200" s="80"/>
      <c r="B200" s="89"/>
      <c r="C200" s="80"/>
      <c r="D200" s="80"/>
      <c r="E200" s="80"/>
      <c r="F200" s="80"/>
      <c r="G200" s="80"/>
      <c r="H200" s="80"/>
      <c r="I200" s="80"/>
      <c r="J200" s="80"/>
    </row>
    <row r="201" spans="1:10" ht="15" customHeight="1">
      <c r="A201" s="80"/>
      <c r="B201" s="87" t="s">
        <v>139</v>
      </c>
      <c r="C201" s="88" t="s">
        <v>134</v>
      </c>
      <c r="D201" s="80"/>
      <c r="E201" s="80"/>
      <c r="F201" s="80"/>
      <c r="G201" s="80"/>
      <c r="H201" s="80"/>
      <c r="I201" s="80"/>
      <c r="J201" s="80"/>
    </row>
    <row r="202" spans="1:10" ht="15" customHeight="1">
      <c r="A202" s="80"/>
      <c r="B202" s="89"/>
      <c r="C202" s="80"/>
      <c r="D202" s="80"/>
      <c r="E202" s="80"/>
      <c r="F202" s="80"/>
      <c r="G202" s="80"/>
      <c r="H202" s="80"/>
      <c r="I202" s="80"/>
      <c r="J202" s="80"/>
    </row>
    <row r="203" spans="1:10" ht="45" customHeight="1">
      <c r="A203" s="80"/>
      <c r="B203" s="89"/>
      <c r="C203" s="92" t="s">
        <v>135</v>
      </c>
      <c r="D203" s="92"/>
      <c r="E203" s="92"/>
      <c r="F203" s="92"/>
      <c r="G203" s="92"/>
      <c r="H203" s="92"/>
      <c r="I203" s="92"/>
      <c r="J203" s="80"/>
    </row>
    <row r="204" spans="1:10" ht="15" customHeight="1">
      <c r="A204" s="80"/>
      <c r="B204" s="89"/>
      <c r="C204" s="91"/>
      <c r="D204" s="91"/>
      <c r="E204" s="91"/>
      <c r="F204" s="91"/>
      <c r="G204" s="91"/>
      <c r="H204" s="91"/>
      <c r="I204" s="91"/>
      <c r="J204" s="80"/>
    </row>
    <row r="205" spans="1:10" ht="15" customHeight="1">
      <c r="A205" s="80"/>
      <c r="B205" s="87" t="s">
        <v>140</v>
      </c>
      <c r="C205" s="87" t="s">
        <v>136</v>
      </c>
      <c r="D205" s="91"/>
      <c r="E205" s="91"/>
      <c r="F205" s="91"/>
      <c r="G205" s="91"/>
      <c r="H205" s="91"/>
      <c r="I205" s="91"/>
      <c r="J205" s="80"/>
    </row>
    <row r="206" spans="1:10" ht="15" customHeight="1">
      <c r="A206" s="80"/>
      <c r="B206" s="87"/>
      <c r="C206" s="87"/>
      <c r="D206" s="91"/>
      <c r="E206" s="91"/>
      <c r="F206" s="91"/>
      <c r="G206" s="91"/>
      <c r="H206" s="91"/>
      <c r="I206" s="91"/>
      <c r="J206" s="80"/>
    </row>
    <row r="207" spans="1:10" ht="15" customHeight="1">
      <c r="A207" s="80"/>
      <c r="B207" s="87"/>
      <c r="C207" s="87"/>
      <c r="D207" s="91"/>
      <c r="E207" s="91"/>
      <c r="F207" s="37" t="s">
        <v>123</v>
      </c>
      <c r="G207" s="37"/>
      <c r="H207" s="37" t="s">
        <v>124</v>
      </c>
      <c r="I207" s="37"/>
      <c r="J207" s="80"/>
    </row>
    <row r="208" spans="1:10" ht="15" customHeight="1">
      <c r="A208" s="80"/>
      <c r="B208" s="87"/>
      <c r="C208" s="87"/>
      <c r="D208" s="91"/>
      <c r="E208" s="91"/>
      <c r="F208" s="108" t="s">
        <v>96</v>
      </c>
      <c r="G208" s="108" t="s">
        <v>97</v>
      </c>
      <c r="H208" s="108" t="str">
        <f>F208</f>
        <v>31 / 03 / 2007</v>
      </c>
      <c r="I208" s="108" t="str">
        <f>G208</f>
        <v>31 / 03 / 2006</v>
      </c>
      <c r="J208" s="80"/>
    </row>
    <row r="209" spans="1:10" ht="15" customHeight="1">
      <c r="A209" s="80"/>
      <c r="B209" s="87"/>
      <c r="C209" s="87"/>
      <c r="D209" s="91"/>
      <c r="E209" s="91"/>
      <c r="F209" s="108" t="s">
        <v>99</v>
      </c>
      <c r="G209" s="108" t="s">
        <v>99</v>
      </c>
      <c r="H209" s="108" t="s">
        <v>99</v>
      </c>
      <c r="I209" s="108" t="s">
        <v>99</v>
      </c>
      <c r="J209" s="80"/>
    </row>
    <row r="210" spans="1:10" ht="15" customHeight="1">
      <c r="A210" s="80"/>
      <c r="B210" s="87"/>
      <c r="C210" s="87"/>
      <c r="D210" s="91"/>
      <c r="E210" s="91"/>
      <c r="F210" s="91"/>
      <c r="G210" s="91"/>
      <c r="H210" s="91"/>
      <c r="I210" s="91"/>
      <c r="J210" s="80"/>
    </row>
    <row r="211" spans="1:10" ht="15" customHeight="1">
      <c r="A211" s="80"/>
      <c r="B211" s="87"/>
      <c r="C211" s="89" t="s">
        <v>289</v>
      </c>
      <c r="D211" s="91"/>
      <c r="E211" s="91"/>
      <c r="F211" s="136">
        <v>0</v>
      </c>
      <c r="G211" s="141">
        <v>0</v>
      </c>
      <c r="H211" s="142">
        <v>33076</v>
      </c>
      <c r="I211" s="141">
        <v>0</v>
      </c>
      <c r="J211" s="80"/>
    </row>
    <row r="212" spans="1:10" ht="15" customHeight="1">
      <c r="A212" s="80"/>
      <c r="B212" s="87"/>
      <c r="C212" s="89" t="s">
        <v>283</v>
      </c>
      <c r="D212" s="91"/>
      <c r="E212" s="91"/>
      <c r="F212" s="136">
        <v>0</v>
      </c>
      <c r="G212" s="141">
        <v>0</v>
      </c>
      <c r="H212" s="142">
        <v>22</v>
      </c>
      <c r="I212" s="141">
        <v>0</v>
      </c>
      <c r="J212" s="80"/>
    </row>
    <row r="213" spans="1:10" ht="15" customHeight="1">
      <c r="A213" s="80"/>
      <c r="B213" s="87"/>
      <c r="C213" s="87"/>
      <c r="D213" s="91"/>
      <c r="E213" s="91"/>
      <c r="F213" s="142"/>
      <c r="G213" s="142"/>
      <c r="H213" s="142"/>
      <c r="I213" s="142"/>
      <c r="J213" s="80"/>
    </row>
    <row r="214" spans="1:10" ht="30" customHeight="1">
      <c r="A214" s="80"/>
      <c r="B214" s="87"/>
      <c r="C214" s="122" t="s">
        <v>284</v>
      </c>
      <c r="D214" s="122"/>
      <c r="E214" s="122"/>
      <c r="F214" s="122"/>
      <c r="G214" s="122"/>
      <c r="H214" s="122"/>
      <c r="I214" s="122"/>
      <c r="J214" s="80"/>
    </row>
    <row r="215" spans="1:10" ht="15" customHeight="1">
      <c r="A215" s="80"/>
      <c r="B215" s="87"/>
      <c r="C215" s="87"/>
      <c r="D215" s="91"/>
      <c r="E215" s="91"/>
      <c r="F215" s="142"/>
      <c r="G215" s="142"/>
      <c r="H215" s="142"/>
      <c r="I215" s="142"/>
      <c r="J215" s="80"/>
    </row>
    <row r="216" spans="1:10" ht="15" customHeight="1">
      <c r="A216" s="80"/>
      <c r="B216" s="87" t="s">
        <v>141</v>
      </c>
      <c r="C216" s="88" t="s">
        <v>29</v>
      </c>
      <c r="D216" s="80"/>
      <c r="E216" s="80"/>
      <c r="F216" s="80"/>
      <c r="G216" s="80"/>
      <c r="H216" s="80"/>
      <c r="I216" s="80"/>
      <c r="J216" s="80"/>
    </row>
    <row r="217" spans="1:10" ht="15" customHeight="1">
      <c r="A217" s="80"/>
      <c r="B217" s="87"/>
      <c r="C217" s="88"/>
      <c r="D217" s="80"/>
      <c r="E217" s="80"/>
      <c r="F217" s="80"/>
      <c r="G217" s="80"/>
      <c r="H217" s="80"/>
      <c r="I217" s="80"/>
      <c r="J217" s="80"/>
    </row>
    <row r="218" spans="1:10" ht="60" customHeight="1">
      <c r="A218" s="80"/>
      <c r="B218" s="87"/>
      <c r="C218" s="80" t="s">
        <v>243</v>
      </c>
      <c r="D218" s="122" t="s">
        <v>5</v>
      </c>
      <c r="E218" s="122"/>
      <c r="F218" s="122"/>
      <c r="G218" s="122"/>
      <c r="H218" s="122"/>
      <c r="I218" s="122"/>
      <c r="J218" s="80"/>
    </row>
    <row r="219" spans="1:10" ht="15" customHeight="1">
      <c r="A219" s="80"/>
      <c r="B219" s="89"/>
      <c r="C219" s="142"/>
      <c r="D219" s="49"/>
      <c r="E219" s="49"/>
      <c r="F219" s="49"/>
      <c r="G219" s="49"/>
      <c r="H219" s="49"/>
      <c r="I219" s="49"/>
      <c r="J219" s="80"/>
    </row>
    <row r="220" spans="1:10" ht="75" customHeight="1">
      <c r="A220" s="80"/>
      <c r="B220" s="89"/>
      <c r="C220" s="142" t="s">
        <v>219</v>
      </c>
      <c r="D220" s="92" t="s">
        <v>0</v>
      </c>
      <c r="E220" s="92"/>
      <c r="F220" s="92"/>
      <c r="G220" s="92"/>
      <c r="H220" s="92"/>
      <c r="I220" s="92"/>
      <c r="J220" s="80"/>
    </row>
    <row r="221" spans="1:10" ht="15" customHeight="1">
      <c r="A221" s="80"/>
      <c r="B221" s="89"/>
      <c r="C221" s="142"/>
      <c r="D221" s="117"/>
      <c r="E221" s="117"/>
      <c r="F221" s="117"/>
      <c r="G221" s="117"/>
      <c r="H221" s="117"/>
      <c r="I221" s="117"/>
      <c r="J221" s="80"/>
    </row>
    <row r="222" spans="1:10" ht="30" customHeight="1">
      <c r="A222" s="80"/>
      <c r="B222" s="89"/>
      <c r="C222" s="142"/>
      <c r="D222" s="92" t="s">
        <v>299</v>
      </c>
      <c r="E222" s="92"/>
      <c r="F222" s="92"/>
      <c r="G222" s="92"/>
      <c r="H222" s="92"/>
      <c r="I222" s="92"/>
      <c r="J222" s="80"/>
    </row>
    <row r="223" spans="1:10" ht="15" customHeight="1">
      <c r="A223" s="80"/>
      <c r="B223" s="89"/>
      <c r="C223" s="142"/>
      <c r="D223" s="117"/>
      <c r="E223" s="117"/>
      <c r="F223" s="117"/>
      <c r="G223" s="117"/>
      <c r="H223" s="117"/>
      <c r="I223" s="117"/>
      <c r="J223" s="80"/>
    </row>
    <row r="224" spans="1:10" ht="15" customHeight="1">
      <c r="A224" s="80"/>
      <c r="B224" s="87" t="s">
        <v>256</v>
      </c>
      <c r="C224" s="88" t="s">
        <v>36</v>
      </c>
      <c r="D224" s="80"/>
      <c r="E224" s="80"/>
      <c r="F224" s="80"/>
      <c r="G224" s="80"/>
      <c r="H224" s="80"/>
      <c r="I224" s="80"/>
      <c r="J224" s="80"/>
    </row>
    <row r="225" spans="1:10" ht="15" customHeight="1">
      <c r="A225" s="80"/>
      <c r="B225" s="89"/>
      <c r="C225" s="80"/>
      <c r="D225" s="80"/>
      <c r="E225" s="80"/>
      <c r="F225" s="80"/>
      <c r="G225" s="80"/>
      <c r="H225" s="80"/>
      <c r="I225" s="80"/>
      <c r="J225" s="80"/>
    </row>
    <row r="226" spans="1:10" ht="15" customHeight="1">
      <c r="A226" s="80"/>
      <c r="B226" s="89"/>
      <c r="C226" s="80" t="s">
        <v>16</v>
      </c>
      <c r="D226" s="80"/>
      <c r="E226" s="80"/>
      <c r="F226" s="80"/>
      <c r="G226" s="80"/>
      <c r="H226" s="80"/>
      <c r="I226" s="99"/>
      <c r="J226" s="80"/>
    </row>
    <row r="227" spans="1:10" ht="15" customHeight="1">
      <c r="A227" s="80"/>
      <c r="B227" s="89"/>
      <c r="C227" s="80"/>
      <c r="D227" s="80"/>
      <c r="E227" s="80"/>
      <c r="F227" s="80"/>
      <c r="G227" s="80"/>
      <c r="H227" s="80"/>
      <c r="I227" s="108" t="s">
        <v>99</v>
      </c>
      <c r="J227" s="80"/>
    </row>
    <row r="228" spans="1:10" ht="15" customHeight="1">
      <c r="A228" s="80"/>
      <c r="B228" s="89"/>
      <c r="C228" s="88"/>
      <c r="D228" s="80"/>
      <c r="E228" s="80"/>
      <c r="F228" s="80"/>
      <c r="G228" s="80"/>
      <c r="H228" s="80"/>
      <c r="I228" s="99"/>
      <c r="J228" s="80"/>
    </row>
    <row r="229" spans="1:10" ht="15" customHeight="1">
      <c r="A229" s="80"/>
      <c r="B229" s="89"/>
      <c r="C229" s="80" t="s">
        <v>257</v>
      </c>
      <c r="D229" s="80"/>
      <c r="E229" s="80"/>
      <c r="F229" s="80"/>
      <c r="G229" s="80"/>
      <c r="H229" s="80"/>
      <c r="I229" s="143">
        <v>16398</v>
      </c>
      <c r="J229" s="80"/>
    </row>
    <row r="230" spans="1:10" ht="15" customHeight="1">
      <c r="A230" s="80"/>
      <c r="B230" s="89"/>
      <c r="C230" s="80" t="s">
        <v>277</v>
      </c>
      <c r="D230" s="80"/>
      <c r="E230" s="80"/>
      <c r="F230" s="80"/>
      <c r="G230" s="80"/>
      <c r="H230" s="80"/>
      <c r="I230" s="144">
        <v>648</v>
      </c>
      <c r="J230" s="80"/>
    </row>
    <row r="231" spans="1:10" ht="15" customHeight="1" thickBot="1">
      <c r="A231" s="80"/>
      <c r="B231" s="89"/>
      <c r="C231" s="80"/>
      <c r="D231" s="80"/>
      <c r="E231" s="80"/>
      <c r="F231" s="80"/>
      <c r="G231" s="80"/>
      <c r="H231" s="80"/>
      <c r="I231" s="145">
        <f>SUM(I229:I230)</f>
        <v>17046</v>
      </c>
      <c r="J231" s="80"/>
    </row>
    <row r="232" spans="1:10" ht="15" customHeight="1" thickTop="1">
      <c r="A232" s="80"/>
      <c r="B232" s="89"/>
      <c r="C232" s="80"/>
      <c r="D232" s="80"/>
      <c r="E232" s="80"/>
      <c r="F232" s="80"/>
      <c r="G232" s="80"/>
      <c r="H232" s="80"/>
      <c r="I232" s="144"/>
      <c r="J232" s="80"/>
    </row>
    <row r="233" spans="1:10" ht="15" customHeight="1">
      <c r="A233" s="80"/>
      <c r="B233" s="89"/>
      <c r="C233" s="80" t="s">
        <v>17</v>
      </c>
      <c r="D233" s="80"/>
      <c r="E233" s="80"/>
      <c r="F233" s="80"/>
      <c r="G233" s="80"/>
      <c r="H233" s="80"/>
      <c r="I233" s="144"/>
      <c r="J233" s="80"/>
    </row>
    <row r="234" spans="1:10" ht="15" customHeight="1">
      <c r="A234" s="80"/>
      <c r="B234" s="89"/>
      <c r="C234" s="80"/>
      <c r="D234" s="80"/>
      <c r="E234" s="80"/>
      <c r="F234" s="80"/>
      <c r="G234" s="80"/>
      <c r="H234" s="80"/>
      <c r="I234" s="144"/>
      <c r="J234" s="80"/>
    </row>
    <row r="235" spans="1:10" ht="15" customHeight="1">
      <c r="A235" s="80"/>
      <c r="B235" s="87" t="s">
        <v>264</v>
      </c>
      <c r="C235" s="88" t="s">
        <v>37</v>
      </c>
      <c r="D235" s="80"/>
      <c r="E235" s="80"/>
      <c r="F235" s="80"/>
      <c r="G235" s="80"/>
      <c r="H235" s="80"/>
      <c r="I235" s="84"/>
      <c r="J235" s="80"/>
    </row>
    <row r="236" spans="1:10" ht="15" customHeight="1">
      <c r="A236" s="80"/>
      <c r="B236" s="89"/>
      <c r="C236" s="80"/>
      <c r="D236" s="80"/>
      <c r="E236" s="80"/>
      <c r="F236" s="80"/>
      <c r="G236" s="80"/>
      <c r="H236" s="80"/>
      <c r="I236" s="80"/>
      <c r="J236" s="80"/>
    </row>
    <row r="237" spans="1:10" ht="30" customHeight="1">
      <c r="A237" s="80"/>
      <c r="B237" s="89"/>
      <c r="C237" s="92" t="s">
        <v>258</v>
      </c>
      <c r="D237" s="92"/>
      <c r="E237" s="92"/>
      <c r="F237" s="92"/>
      <c r="G237" s="92"/>
      <c r="H237" s="92"/>
      <c r="I237" s="92"/>
      <c r="J237" s="80"/>
    </row>
    <row r="238" spans="1:10" ht="15" customHeight="1">
      <c r="A238" s="80"/>
      <c r="B238" s="89"/>
      <c r="C238" s="146"/>
      <c r="D238" s="146"/>
      <c r="E238" s="146"/>
      <c r="F238" s="146"/>
      <c r="G238" s="146"/>
      <c r="H238" s="146"/>
      <c r="I238" s="146"/>
      <c r="J238" s="80"/>
    </row>
    <row r="239" spans="1:10" ht="15" customHeight="1">
      <c r="A239" s="80"/>
      <c r="B239" s="87" t="s">
        <v>265</v>
      </c>
      <c r="C239" s="88" t="s">
        <v>259</v>
      </c>
      <c r="D239" s="80"/>
      <c r="E239" s="80"/>
      <c r="F239" s="80"/>
      <c r="G239" s="80"/>
      <c r="H239" s="80"/>
      <c r="I239" s="80"/>
      <c r="J239" s="80"/>
    </row>
    <row r="240" spans="1:10" ht="15" customHeight="1">
      <c r="A240" s="80"/>
      <c r="B240" s="87"/>
      <c r="C240" s="80"/>
      <c r="D240" s="80"/>
      <c r="E240" s="80"/>
      <c r="F240" s="80"/>
      <c r="G240" s="80"/>
      <c r="H240" s="80"/>
      <c r="I240" s="80"/>
      <c r="J240" s="80"/>
    </row>
    <row r="241" spans="1:10" ht="30" customHeight="1">
      <c r="A241" s="80"/>
      <c r="B241" s="87"/>
      <c r="C241" s="92" t="s">
        <v>260</v>
      </c>
      <c r="D241" s="92"/>
      <c r="E241" s="92"/>
      <c r="F241" s="92"/>
      <c r="G241" s="92"/>
      <c r="H241" s="92"/>
      <c r="I241" s="92"/>
      <c r="J241" s="80"/>
    </row>
    <row r="242" spans="1:10" ht="15" customHeight="1">
      <c r="A242" s="80"/>
      <c r="B242" s="87"/>
      <c r="C242" s="80"/>
      <c r="D242" s="80"/>
      <c r="E242" s="80"/>
      <c r="F242" s="80"/>
      <c r="G242" s="80"/>
      <c r="H242" s="80"/>
      <c r="I242" s="80"/>
      <c r="J242" s="80"/>
    </row>
    <row r="243" spans="1:10" ht="15" customHeight="1">
      <c r="A243" s="80"/>
      <c r="B243" s="87" t="s">
        <v>266</v>
      </c>
      <c r="C243" s="88" t="s">
        <v>244</v>
      </c>
      <c r="D243" s="80"/>
      <c r="E243" s="80"/>
      <c r="F243" s="80"/>
      <c r="G243" s="80"/>
      <c r="H243" s="80"/>
      <c r="I243" s="80"/>
      <c r="J243" s="80"/>
    </row>
    <row r="244" spans="1:10" ht="15" customHeight="1">
      <c r="A244" s="80"/>
      <c r="B244" s="89"/>
      <c r="C244" s="80"/>
      <c r="D244" s="80"/>
      <c r="E244" s="80"/>
      <c r="F244" s="80"/>
      <c r="G244" s="80"/>
      <c r="H244" s="80"/>
      <c r="I244" s="80"/>
      <c r="J244" s="80"/>
    </row>
    <row r="245" spans="1:10" ht="15" customHeight="1">
      <c r="A245" s="80"/>
      <c r="B245" s="89"/>
      <c r="C245" s="92" t="s">
        <v>261</v>
      </c>
      <c r="D245" s="147"/>
      <c r="E245" s="147"/>
      <c r="F245" s="147"/>
      <c r="G245" s="147"/>
      <c r="H245" s="147"/>
      <c r="I245" s="147"/>
      <c r="J245" s="80"/>
    </row>
    <row r="246" spans="1:10" ht="15" customHeight="1">
      <c r="A246" s="80"/>
      <c r="B246" s="89"/>
      <c r="C246" s="80"/>
      <c r="D246" s="80"/>
      <c r="E246" s="80"/>
      <c r="F246" s="80"/>
      <c r="G246" s="80"/>
      <c r="H246" s="80"/>
      <c r="I246" s="80"/>
      <c r="J246" s="80"/>
    </row>
    <row r="247" spans="1:10" ht="15" customHeight="1">
      <c r="A247" s="80"/>
      <c r="B247" s="87" t="s">
        <v>267</v>
      </c>
      <c r="C247" s="88" t="s">
        <v>262</v>
      </c>
      <c r="D247" s="80"/>
      <c r="E247" s="80"/>
      <c r="F247" s="80"/>
      <c r="G247" s="80"/>
      <c r="H247" s="80"/>
      <c r="I247" s="80"/>
      <c r="J247" s="80"/>
    </row>
    <row r="248" spans="1:10" ht="15" customHeight="1">
      <c r="A248" s="80"/>
      <c r="B248" s="89"/>
      <c r="C248" s="80"/>
      <c r="D248" s="80"/>
      <c r="E248" s="80"/>
      <c r="F248" s="80"/>
      <c r="G248" s="80"/>
      <c r="H248" s="80"/>
      <c r="I248" s="80"/>
      <c r="J248" s="80"/>
    </row>
    <row r="249" spans="1:10" ht="45" customHeight="1">
      <c r="A249" s="80"/>
      <c r="B249" s="89"/>
      <c r="C249" s="92" t="s">
        <v>144</v>
      </c>
      <c r="D249" s="92"/>
      <c r="E249" s="92"/>
      <c r="F249" s="92"/>
      <c r="G249" s="92"/>
      <c r="H249" s="92"/>
      <c r="I249" s="92"/>
      <c r="J249" s="80"/>
    </row>
    <row r="250" spans="1:10" ht="15" customHeight="1">
      <c r="A250" s="80"/>
      <c r="B250" s="89"/>
      <c r="C250" s="80"/>
      <c r="D250" s="80"/>
      <c r="E250" s="80"/>
      <c r="F250" s="80"/>
      <c r="G250" s="80"/>
      <c r="H250" s="80"/>
      <c r="I250" s="80"/>
      <c r="J250" s="80"/>
    </row>
    <row r="251" spans="1:10" ht="15" customHeight="1">
      <c r="A251" s="80"/>
      <c r="B251" s="89"/>
      <c r="C251" s="80"/>
      <c r="D251" s="80"/>
      <c r="E251" s="80"/>
      <c r="F251" s="148" t="s">
        <v>123</v>
      </c>
      <c r="G251" s="148"/>
      <c r="H251" s="149" t="s">
        <v>124</v>
      </c>
      <c r="I251" s="149"/>
      <c r="J251" s="80"/>
    </row>
    <row r="252" spans="1:10" ht="15" customHeight="1">
      <c r="A252" s="80"/>
      <c r="B252" s="89"/>
      <c r="C252" s="80"/>
      <c r="D252" s="80"/>
      <c r="E252" s="80"/>
      <c r="F252" s="108" t="s">
        <v>96</v>
      </c>
      <c r="G252" s="108" t="s">
        <v>97</v>
      </c>
      <c r="H252" s="108" t="s">
        <v>96</v>
      </c>
      <c r="I252" s="108" t="s">
        <v>97</v>
      </c>
      <c r="J252" s="80"/>
    </row>
    <row r="253" spans="1:10" ht="15" customHeight="1">
      <c r="A253" s="80"/>
      <c r="B253" s="89"/>
      <c r="C253" s="80" t="s">
        <v>149</v>
      </c>
      <c r="D253" s="80"/>
      <c r="E253" s="80"/>
      <c r="F253" s="80"/>
      <c r="G253" s="80"/>
      <c r="H253" s="99"/>
      <c r="I253" s="99"/>
      <c r="J253" s="80"/>
    </row>
    <row r="254" spans="1:10" ht="15" customHeight="1">
      <c r="A254" s="80"/>
      <c r="B254" s="89"/>
      <c r="C254" s="80" t="s">
        <v>263</v>
      </c>
      <c r="D254" s="80"/>
      <c r="E254" s="80"/>
      <c r="F254" s="80"/>
      <c r="G254" s="80"/>
      <c r="H254" s="99"/>
      <c r="I254" s="99"/>
      <c r="J254" s="80"/>
    </row>
    <row r="255" spans="1:10" ht="15" customHeight="1">
      <c r="A255" s="80"/>
      <c r="B255" s="89"/>
      <c r="C255" s="80"/>
      <c r="D255" s="80"/>
      <c r="E255" s="80"/>
      <c r="F255" s="80"/>
      <c r="G255" s="80"/>
      <c r="H255" s="99"/>
      <c r="I255" s="99"/>
      <c r="J255" s="80"/>
    </row>
    <row r="256" spans="1:10" ht="15" customHeight="1">
      <c r="A256" s="80"/>
      <c r="B256" s="89"/>
      <c r="C256" s="80" t="s">
        <v>145</v>
      </c>
      <c r="D256" s="80"/>
      <c r="E256" s="80"/>
      <c r="F256" s="150">
        <f>'IS'!C22</f>
        <v>1445</v>
      </c>
      <c r="G256" s="150">
        <f>'IS'!D22</f>
        <v>32926</v>
      </c>
      <c r="H256" s="150">
        <f>'IS'!F22</f>
        <v>2340</v>
      </c>
      <c r="I256" s="150">
        <v>27645</v>
      </c>
      <c r="J256" s="80"/>
    </row>
    <row r="257" spans="1:10" ht="15" customHeight="1">
      <c r="A257" s="80"/>
      <c r="B257" s="89"/>
      <c r="C257" s="80" t="s">
        <v>146</v>
      </c>
      <c r="D257" s="80"/>
      <c r="E257" s="80"/>
      <c r="F257" s="151">
        <f>'IS'!C26-'IS'!C32</f>
        <v>0</v>
      </c>
      <c r="G257" s="151">
        <v>2648</v>
      </c>
      <c r="H257" s="43">
        <v>-4112</v>
      </c>
      <c r="I257" s="151">
        <v>8596</v>
      </c>
      <c r="J257" s="80"/>
    </row>
    <row r="258" spans="1:10" ht="15" customHeight="1" thickBot="1">
      <c r="A258" s="80"/>
      <c r="B258" s="89"/>
      <c r="C258" s="80"/>
      <c r="D258" s="80"/>
      <c r="E258" s="80"/>
      <c r="F258" s="152">
        <f>SUM(F256:F257)</f>
        <v>1445</v>
      </c>
      <c r="G258" s="152">
        <f>SUM(G256:G257)</f>
        <v>35574</v>
      </c>
      <c r="H258" s="121">
        <f>SUM(H256:H257)</f>
        <v>-1772</v>
      </c>
      <c r="I258" s="152">
        <f>SUM(I256:I257)</f>
        <v>36241</v>
      </c>
      <c r="J258" s="80"/>
    </row>
    <row r="259" spans="1:10" ht="15" customHeight="1" thickTop="1">
      <c r="A259" s="80"/>
      <c r="B259" s="89"/>
      <c r="C259" s="80"/>
      <c r="D259" s="80"/>
      <c r="E259" s="80"/>
      <c r="F259" s="150"/>
      <c r="G259" s="150"/>
      <c r="H259" s="153"/>
      <c r="I259" s="153"/>
      <c r="J259" s="80"/>
    </row>
    <row r="260" spans="1:10" ht="15" customHeight="1">
      <c r="A260" s="80"/>
      <c r="B260" s="89"/>
      <c r="C260" s="80" t="s">
        <v>147</v>
      </c>
      <c r="D260" s="80"/>
      <c r="E260" s="80"/>
      <c r="F260" s="150"/>
      <c r="G260" s="150"/>
      <c r="H260" s="153"/>
      <c r="I260" s="153"/>
      <c r="J260" s="80"/>
    </row>
    <row r="261" spans="1:10" ht="15" customHeight="1" thickBot="1">
      <c r="A261" s="80"/>
      <c r="B261" s="89"/>
      <c r="C261" s="80" t="s">
        <v>148</v>
      </c>
      <c r="D261" s="80"/>
      <c r="E261" s="80"/>
      <c r="F261" s="154">
        <v>136208</v>
      </c>
      <c r="G261" s="154">
        <v>136208</v>
      </c>
      <c r="H261" s="154">
        <v>136208</v>
      </c>
      <c r="I261" s="154">
        <v>136208</v>
      </c>
      <c r="J261" s="80"/>
    </row>
    <row r="262" spans="1:10" ht="15" customHeight="1" thickTop="1">
      <c r="A262" s="80"/>
      <c r="B262" s="89"/>
      <c r="C262" s="80"/>
      <c r="D262" s="80"/>
      <c r="E262" s="80"/>
      <c r="F262" s="150"/>
      <c r="G262" s="150"/>
      <c r="H262" s="153"/>
      <c r="I262" s="153"/>
      <c r="J262" s="80"/>
    </row>
    <row r="263" spans="1:10" ht="15" customHeight="1">
      <c r="A263" s="80"/>
      <c r="B263" s="89"/>
      <c r="C263" s="80" t="s">
        <v>150</v>
      </c>
      <c r="D263" s="80"/>
      <c r="E263" s="80"/>
      <c r="F263" s="150"/>
      <c r="G263" s="150"/>
      <c r="H263" s="153"/>
      <c r="I263" s="153"/>
      <c r="J263" s="80"/>
    </row>
    <row r="264" spans="1:10" ht="15" customHeight="1">
      <c r="A264" s="80"/>
      <c r="B264" s="89"/>
      <c r="C264" s="80"/>
      <c r="D264" s="80"/>
      <c r="E264" s="80"/>
      <c r="F264" s="80"/>
      <c r="G264" s="80"/>
      <c r="H264" s="99"/>
      <c r="I264" s="99"/>
      <c r="J264" s="80"/>
    </row>
    <row r="265" spans="1:10" ht="15" customHeight="1">
      <c r="A265" s="80"/>
      <c r="B265" s="89"/>
      <c r="C265" s="80" t="s">
        <v>14</v>
      </c>
      <c r="D265" s="80"/>
      <c r="E265" s="80"/>
      <c r="F265" s="155">
        <f>F256/F261*100</f>
        <v>1.060877481498884</v>
      </c>
      <c r="G265" s="155">
        <f>G256/G261*100</f>
        <v>24.17332315282509</v>
      </c>
      <c r="H265" s="155">
        <f>H256/H261*100</f>
        <v>1.7179607658874663</v>
      </c>
      <c r="I265" s="155">
        <f>I256/I261*100</f>
        <v>20.29616468929872</v>
      </c>
      <c r="J265" s="80"/>
    </row>
    <row r="266" spans="1:10" ht="15" customHeight="1">
      <c r="A266" s="80"/>
      <c r="B266" s="89"/>
      <c r="C266" s="80" t="s">
        <v>151</v>
      </c>
      <c r="D266" s="80"/>
      <c r="E266" s="80"/>
      <c r="F266" s="80"/>
      <c r="G266" s="80"/>
      <c r="H266" s="99"/>
      <c r="I266" s="99"/>
      <c r="J266" s="80"/>
    </row>
    <row r="267" spans="1:10" ht="15" customHeight="1">
      <c r="A267" s="80"/>
      <c r="B267" s="89"/>
      <c r="C267" s="80" t="s">
        <v>152</v>
      </c>
      <c r="D267" s="80"/>
      <c r="E267" s="80"/>
      <c r="F267" s="155">
        <f>F257/F261*100</f>
        <v>0</v>
      </c>
      <c r="G267" s="155">
        <v>1.94</v>
      </c>
      <c r="H267" s="155">
        <f>H257/H261*100</f>
        <v>-3.0189122518501117</v>
      </c>
      <c r="I267" s="155">
        <f>I257/I261*100</f>
        <v>6.3109362152002815</v>
      </c>
      <c r="J267" s="80"/>
    </row>
    <row r="268" spans="1:10" ht="15" customHeight="1" thickBot="1">
      <c r="A268" s="80"/>
      <c r="B268" s="89"/>
      <c r="C268" s="80" t="s">
        <v>15</v>
      </c>
      <c r="D268" s="80"/>
      <c r="E268" s="80"/>
      <c r="F268" s="156">
        <f>SUM(F265:F267)</f>
        <v>1.060877481498884</v>
      </c>
      <c r="G268" s="156">
        <f>SUM(G265:G267)</f>
        <v>26.113323152825092</v>
      </c>
      <c r="H268" s="156">
        <f>SUM(H265:H267)</f>
        <v>-1.3009514859626454</v>
      </c>
      <c r="I268" s="156">
        <f>SUM(I265:I267)</f>
        <v>26.607100904499003</v>
      </c>
      <c r="J268" s="80"/>
    </row>
    <row r="269" spans="1:10" ht="15" customHeight="1" thickTop="1">
      <c r="A269" s="80"/>
      <c r="B269" s="89"/>
      <c r="C269" s="80"/>
      <c r="D269" s="80"/>
      <c r="E269" s="80"/>
      <c r="F269" s="80"/>
      <c r="G269" s="80"/>
      <c r="H269" s="99"/>
      <c r="I269" s="99"/>
      <c r="J269" s="80"/>
    </row>
    <row r="270" spans="1:10" ht="30" customHeight="1">
      <c r="A270" s="80"/>
      <c r="B270" s="89"/>
      <c r="C270" s="92" t="s">
        <v>278</v>
      </c>
      <c r="D270" s="92"/>
      <c r="E270" s="92"/>
      <c r="F270" s="92"/>
      <c r="G270" s="92"/>
      <c r="H270" s="92"/>
      <c r="I270" s="92"/>
      <c r="J270" s="80"/>
    </row>
    <row r="271" spans="1:10" ht="15" customHeight="1">
      <c r="A271" s="80"/>
      <c r="B271" s="87"/>
      <c r="C271" s="88"/>
      <c r="D271" s="80"/>
      <c r="E271" s="80"/>
      <c r="F271" s="80"/>
      <c r="G271" s="80"/>
      <c r="H271" s="80"/>
      <c r="I271" s="80"/>
      <c r="J271" s="80"/>
    </row>
    <row r="272" spans="1:10" ht="15" customHeight="1">
      <c r="A272" s="80"/>
      <c r="B272" s="89"/>
      <c r="C272" s="103"/>
      <c r="D272" s="96"/>
      <c r="E272" s="18"/>
      <c r="F272" s="99"/>
      <c r="G272" s="99"/>
      <c r="H272" s="157"/>
      <c r="I272" s="157"/>
      <c r="J272" s="80"/>
    </row>
    <row r="273" spans="1:10" ht="15" customHeight="1">
      <c r="A273" s="80"/>
      <c r="B273" s="89"/>
      <c r="C273" s="87" t="s">
        <v>23</v>
      </c>
      <c r="D273" s="96"/>
      <c r="E273" s="18"/>
      <c r="F273" s="157"/>
      <c r="G273" s="157"/>
      <c r="H273" s="157"/>
      <c r="I273" s="157"/>
      <c r="J273" s="80"/>
    </row>
    <row r="274" spans="1:10" ht="15" customHeight="1">
      <c r="A274" s="80"/>
      <c r="B274" s="89"/>
      <c r="C274" s="87" t="s">
        <v>27</v>
      </c>
      <c r="D274" s="96"/>
      <c r="E274" s="18"/>
      <c r="F274" s="157"/>
      <c r="G274" s="157"/>
      <c r="H274" s="157"/>
      <c r="I274" s="157"/>
      <c r="J274" s="80"/>
    </row>
    <row r="275" spans="1:10" ht="15" customHeight="1">
      <c r="A275" s="80"/>
      <c r="B275" s="89"/>
      <c r="C275" s="87" t="s">
        <v>300</v>
      </c>
      <c r="D275" s="96"/>
      <c r="E275" s="18"/>
      <c r="F275" s="157"/>
      <c r="G275" s="157"/>
      <c r="H275" s="157"/>
      <c r="I275" s="157"/>
      <c r="J275" s="80"/>
    </row>
    <row r="276" spans="1:10" ht="15" customHeight="1">
      <c r="A276" s="80"/>
      <c r="B276" s="89"/>
      <c r="C276" s="87" t="s">
        <v>24</v>
      </c>
      <c r="D276" s="80"/>
      <c r="E276" s="80"/>
      <c r="F276" s="80"/>
      <c r="G276" s="80"/>
      <c r="H276" s="80"/>
      <c r="I276" s="80"/>
      <c r="J276" s="80"/>
    </row>
    <row r="277" spans="1:10" ht="15" customHeight="1">
      <c r="A277" s="80"/>
      <c r="B277" s="89"/>
      <c r="C277" s="87" t="s">
        <v>25</v>
      </c>
      <c r="D277" s="80"/>
      <c r="E277" s="80"/>
      <c r="F277" s="80"/>
      <c r="G277" s="80"/>
      <c r="H277" s="80"/>
      <c r="I277" s="80"/>
      <c r="J277" s="80"/>
    </row>
    <row r="278" spans="1:10" ht="15" customHeight="1">
      <c r="A278" s="80"/>
      <c r="B278" s="89"/>
      <c r="C278" s="158" t="s">
        <v>26</v>
      </c>
      <c r="D278" s="80"/>
      <c r="E278" s="80"/>
      <c r="F278" s="80"/>
      <c r="G278" s="80"/>
      <c r="H278" s="80"/>
      <c r="I278" s="80"/>
      <c r="J278" s="80"/>
    </row>
    <row r="279" spans="1:10" ht="15" customHeight="1">
      <c r="A279" s="80"/>
      <c r="B279" s="89"/>
      <c r="C279" s="80"/>
      <c r="D279" s="80"/>
      <c r="E279" s="80"/>
      <c r="F279" s="80"/>
      <c r="G279" s="80"/>
      <c r="H279" s="80"/>
      <c r="I279" s="80"/>
      <c r="J279" s="80"/>
    </row>
    <row r="280" spans="1:10" ht="15" customHeight="1">
      <c r="A280" s="80"/>
      <c r="B280" s="89"/>
      <c r="C280" s="80"/>
      <c r="D280" s="80"/>
      <c r="E280" s="80"/>
      <c r="F280" s="80"/>
      <c r="G280" s="80"/>
      <c r="H280" s="80"/>
      <c r="I280" s="80"/>
      <c r="J280" s="80"/>
    </row>
    <row r="281" spans="1:10" ht="15" customHeight="1">
      <c r="A281" s="80"/>
      <c r="B281" s="89"/>
      <c r="C281" s="80"/>
      <c r="D281" s="80"/>
      <c r="E281" s="80"/>
      <c r="F281" s="80"/>
      <c r="G281" s="80"/>
      <c r="H281" s="80"/>
      <c r="I281" s="80"/>
      <c r="J281" s="80"/>
    </row>
    <row r="282" spans="1:10" ht="15" customHeight="1">
      <c r="A282" s="80"/>
      <c r="B282" s="89"/>
      <c r="C282" s="80"/>
      <c r="D282" s="80"/>
      <c r="E282" s="80"/>
      <c r="F282" s="80"/>
      <c r="G282" s="80"/>
      <c r="H282" s="80"/>
      <c r="I282" s="80"/>
      <c r="J282" s="80"/>
    </row>
    <row r="283" spans="1:10" ht="15" customHeight="1">
      <c r="A283" s="80"/>
      <c r="B283" s="89"/>
      <c r="C283" s="80"/>
      <c r="D283" s="80"/>
      <c r="E283" s="80"/>
      <c r="F283" s="80"/>
      <c r="G283" s="80"/>
      <c r="H283" s="80"/>
      <c r="I283" s="80"/>
      <c r="J283" s="80"/>
    </row>
    <row r="284" spans="1:10" ht="15" customHeight="1">
      <c r="A284" s="80"/>
      <c r="B284" s="89"/>
      <c r="C284" s="80"/>
      <c r="D284" s="80"/>
      <c r="E284" s="80"/>
      <c r="F284" s="80"/>
      <c r="G284" s="80"/>
      <c r="H284" s="80"/>
      <c r="I284" s="80"/>
      <c r="J284" s="80"/>
    </row>
    <row r="285" spans="1:10" ht="15" customHeight="1">
      <c r="A285" s="80"/>
      <c r="B285" s="89"/>
      <c r="C285" s="80"/>
      <c r="D285" s="80"/>
      <c r="E285" s="80"/>
      <c r="F285" s="80"/>
      <c r="G285" s="80"/>
      <c r="H285" s="80"/>
      <c r="I285" s="80"/>
      <c r="J285" s="80"/>
    </row>
    <row r="286" spans="1:10" ht="15" customHeight="1">
      <c r="A286" s="80"/>
      <c r="B286" s="89"/>
      <c r="C286" s="80"/>
      <c r="D286" s="80"/>
      <c r="E286" s="80"/>
      <c r="F286" s="80"/>
      <c r="G286" s="80"/>
      <c r="H286" s="80"/>
      <c r="I286" s="80"/>
      <c r="J286" s="80"/>
    </row>
    <row r="287" spans="1:10" ht="15" customHeight="1">
      <c r="A287" s="80"/>
      <c r="B287" s="89"/>
      <c r="C287" s="80"/>
      <c r="D287" s="80"/>
      <c r="E287" s="80"/>
      <c r="F287" s="80"/>
      <c r="G287" s="80"/>
      <c r="H287" s="80"/>
      <c r="I287" s="80"/>
      <c r="J287" s="80"/>
    </row>
    <row r="288" spans="1:10" ht="15" customHeight="1">
      <c r="A288" s="80"/>
      <c r="B288" s="89"/>
      <c r="C288" s="80"/>
      <c r="D288" s="80"/>
      <c r="E288" s="80"/>
      <c r="F288" s="80"/>
      <c r="G288" s="80"/>
      <c r="H288" s="80"/>
      <c r="I288" s="80"/>
      <c r="J288" s="80"/>
    </row>
    <row r="289" spans="1:10" ht="15" customHeight="1">
      <c r="A289" s="80"/>
      <c r="B289" s="89"/>
      <c r="C289" s="80"/>
      <c r="D289" s="80"/>
      <c r="E289" s="80"/>
      <c r="F289" s="80"/>
      <c r="G289" s="80"/>
      <c r="H289" s="80"/>
      <c r="I289" s="80"/>
      <c r="J289" s="80"/>
    </row>
    <row r="290" spans="1:10" ht="15" customHeight="1">
      <c r="A290" s="80"/>
      <c r="B290" s="89"/>
      <c r="C290" s="80"/>
      <c r="D290" s="80"/>
      <c r="E290" s="80"/>
      <c r="F290" s="80"/>
      <c r="G290" s="80"/>
      <c r="H290" s="80"/>
      <c r="I290" s="80"/>
      <c r="J290" s="80"/>
    </row>
    <row r="291" spans="1:10" ht="15" customHeight="1">
      <c r="A291" s="80"/>
      <c r="B291" s="89"/>
      <c r="C291" s="80"/>
      <c r="D291" s="80"/>
      <c r="E291" s="80"/>
      <c r="F291" s="80"/>
      <c r="G291" s="80"/>
      <c r="H291" s="80"/>
      <c r="I291" s="80"/>
      <c r="J291" s="80"/>
    </row>
    <row r="292" spans="1:10" ht="15" customHeight="1">
      <c r="A292" s="80"/>
      <c r="B292" s="89"/>
      <c r="C292" s="80"/>
      <c r="D292" s="80"/>
      <c r="E292" s="80"/>
      <c r="F292" s="80"/>
      <c r="G292" s="80"/>
      <c r="H292" s="80"/>
      <c r="I292" s="80"/>
      <c r="J292" s="80"/>
    </row>
  </sheetData>
  <mergeCells count="53">
    <mergeCell ref="F193:G193"/>
    <mergeCell ref="H193:I193"/>
    <mergeCell ref="C97:D97"/>
    <mergeCell ref="H153:I153"/>
    <mergeCell ref="C158:G158"/>
    <mergeCell ref="D168:I168"/>
    <mergeCell ref="H130:I130"/>
    <mergeCell ref="F130:G130"/>
    <mergeCell ref="C117:I117"/>
    <mergeCell ref="C270:I270"/>
    <mergeCell ref="C241:I241"/>
    <mergeCell ref="F251:G251"/>
    <mergeCell ref="D220:I220"/>
    <mergeCell ref="D222:I222"/>
    <mergeCell ref="C237:I237"/>
    <mergeCell ref="C175:I175"/>
    <mergeCell ref="C177:I177"/>
    <mergeCell ref="C181:I181"/>
    <mergeCell ref="C185:I185"/>
    <mergeCell ref="C189:I189"/>
    <mergeCell ref="H251:I251"/>
    <mergeCell ref="C245:I245"/>
    <mergeCell ref="C65:I65"/>
    <mergeCell ref="C128:I128"/>
    <mergeCell ref="C171:I171"/>
    <mergeCell ref="E83:F83"/>
    <mergeCell ref="C113:I113"/>
    <mergeCell ref="C87:D87"/>
    <mergeCell ref="C249:I249"/>
    <mergeCell ref="D45:I45"/>
    <mergeCell ref="D47:I47"/>
    <mergeCell ref="C57:I57"/>
    <mergeCell ref="D51:I51"/>
    <mergeCell ref="C10:I10"/>
    <mergeCell ref="C12:I12"/>
    <mergeCell ref="C16:I16"/>
    <mergeCell ref="C41:I41"/>
    <mergeCell ref="C36:I36"/>
    <mergeCell ref="C14:I14"/>
    <mergeCell ref="D53:I53"/>
    <mergeCell ref="C162:I162"/>
    <mergeCell ref="C166:E166"/>
    <mergeCell ref="C203:I203"/>
    <mergeCell ref="C199:I199"/>
    <mergeCell ref="C79:I79"/>
    <mergeCell ref="C67:I67"/>
    <mergeCell ref="C71:I71"/>
    <mergeCell ref="C75:I75"/>
    <mergeCell ref="C61:I61"/>
    <mergeCell ref="D218:I218"/>
    <mergeCell ref="F207:G207"/>
    <mergeCell ref="H207:I207"/>
    <mergeCell ref="C214:I214"/>
  </mergeCells>
  <printOptions horizontalCentered="1"/>
  <pageMargins left="0.5" right="0.5" top="0.75" bottom="0.75" header="0.5" footer="0.5"/>
  <pageSetup horizontalDpi="600" verticalDpi="600" orientation="portrait" paperSize="9" scale="96" r:id="rId1"/>
  <headerFooter alignWithMargins="0">
    <oddFooter>&amp;C&amp;"Arial,Bold"&amp;9 - &amp;P -</oddFooter>
  </headerFooter>
  <rowBreaks count="5" manualBreakCount="5">
    <brk id="42" max="255" man="1"/>
    <brk id="106" max="255" man="1"/>
    <brk id="150" max="255" man="1"/>
    <brk id="215" max="255" man="1"/>
    <brk id="24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Perduren (M) S/B</cp:lastModifiedBy>
  <cp:lastPrinted>2007-05-28T09:44:57Z</cp:lastPrinted>
  <dcterms:created xsi:type="dcterms:W3CDTF">2006-10-02T02:17:33Z</dcterms:created>
  <dcterms:modified xsi:type="dcterms:W3CDTF">2007-05-28T09:45:18Z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